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acko\Documents\Hunde\Zucht\Materialsammlungen\Populationsgenetik\"/>
    </mc:Choice>
  </mc:AlternateContent>
  <xr:revisionPtr revIDLastSave="0" documentId="13_ncr:1_{DEDD82D6-05F6-41E3-A97D-4A46B8314C44}" xr6:coauthVersionLast="47" xr6:coauthVersionMax="47" xr10:uidLastSave="{00000000-0000-0000-0000-000000000000}"/>
  <bookViews>
    <workbookView xWindow="-120" yWindow="-120" windowWidth="29040" windowHeight="16440" activeTab="2" xr2:uid="{00000000-000D-0000-FFFF-FFFF00000000}"/>
  </bookViews>
  <sheets>
    <sheet name="IZK und Population" sheetId="1" r:id="rId1"/>
    <sheet name="Berechnung IZK" sheetId="3" r:id="rId2"/>
    <sheet name="Selektion aufgrund Ist-Analyse" sheetId="4" r:id="rId3"/>
  </sheets>
  <calcPr calcId="181029"/>
</workbook>
</file>

<file path=xl/calcChain.xml><?xml version="1.0" encoding="utf-8"?>
<calcChain xmlns="http://schemas.openxmlformats.org/spreadsheetml/2006/main">
  <c r="U11" i="1" l="1"/>
  <c r="B50" i="1"/>
  <c r="U9" i="1"/>
  <c r="O19" i="1"/>
  <c r="L15" i="1"/>
  <c r="M55" i="1"/>
  <c r="K60" i="1"/>
  <c r="H50" i="1"/>
  <c r="C6" i="1"/>
  <c r="C28" i="1" s="1"/>
  <c r="D6" i="1"/>
  <c r="D28" i="1" s="1"/>
  <c r="E6" i="1"/>
  <c r="E28" i="1" s="1"/>
  <c r="F6" i="1"/>
  <c r="F28" i="1" s="1"/>
  <c r="G6" i="1"/>
  <c r="G28" i="1" s="1"/>
  <c r="H6" i="1"/>
  <c r="H28" i="1" s="1"/>
  <c r="I6" i="1"/>
  <c r="I28" i="1" s="1"/>
  <c r="J6" i="1"/>
  <c r="J28" i="1" s="1"/>
  <c r="K6" i="1"/>
  <c r="K28" i="1" s="1"/>
  <c r="L6" i="1"/>
  <c r="L28" i="1" s="1"/>
  <c r="M6" i="1"/>
  <c r="M28" i="1" s="1"/>
  <c r="N6" i="1"/>
  <c r="N28" i="1" s="1"/>
  <c r="O6" i="1"/>
  <c r="O28" i="1" s="1"/>
  <c r="P6" i="1"/>
  <c r="P28" i="1" s="1"/>
  <c r="Q6" i="1"/>
  <c r="Q28" i="1" s="1"/>
  <c r="C7" i="1"/>
  <c r="C29" i="1" s="1"/>
  <c r="D7" i="1"/>
  <c r="D29" i="1" s="1"/>
  <c r="E7" i="1"/>
  <c r="E29" i="1" s="1"/>
  <c r="F7" i="1"/>
  <c r="F29" i="1" s="1"/>
  <c r="G7" i="1"/>
  <c r="G29" i="1" s="1"/>
  <c r="H7" i="1"/>
  <c r="H29" i="1" s="1"/>
  <c r="I7" i="1"/>
  <c r="I29" i="1" s="1"/>
  <c r="J7" i="1"/>
  <c r="J29" i="1" s="1"/>
  <c r="K7" i="1"/>
  <c r="K29" i="1" s="1"/>
  <c r="L7" i="1"/>
  <c r="L29" i="1" s="1"/>
  <c r="M7" i="1"/>
  <c r="M29" i="1" s="1"/>
  <c r="N7" i="1"/>
  <c r="N29" i="1" s="1"/>
  <c r="O7" i="1"/>
  <c r="O29" i="1" s="1"/>
  <c r="P7" i="1"/>
  <c r="P29" i="1" s="1"/>
  <c r="Q7" i="1"/>
  <c r="Q29" i="1" s="1"/>
  <c r="C8" i="1"/>
  <c r="C30" i="1" s="1"/>
  <c r="D8" i="1"/>
  <c r="D30" i="1" s="1"/>
  <c r="E8" i="1"/>
  <c r="E30" i="1" s="1"/>
  <c r="F8" i="1"/>
  <c r="F30" i="1" s="1"/>
  <c r="G8" i="1"/>
  <c r="G30" i="1" s="1"/>
  <c r="H8" i="1"/>
  <c r="H30" i="1" s="1"/>
  <c r="I8" i="1"/>
  <c r="I30" i="1" s="1"/>
  <c r="J8" i="1"/>
  <c r="J30" i="1" s="1"/>
  <c r="K8" i="1"/>
  <c r="K30" i="1" s="1"/>
  <c r="L8" i="1"/>
  <c r="L30" i="1" s="1"/>
  <c r="M8" i="1"/>
  <c r="M30" i="1" s="1"/>
  <c r="N8" i="1"/>
  <c r="N30" i="1" s="1"/>
  <c r="O8" i="1"/>
  <c r="O30" i="1" s="1"/>
  <c r="P8" i="1"/>
  <c r="P30" i="1" s="1"/>
  <c r="Q8" i="1"/>
  <c r="Q30" i="1" s="1"/>
  <c r="C9" i="1"/>
  <c r="C31" i="1" s="1"/>
  <c r="D9" i="1"/>
  <c r="D31" i="1" s="1"/>
  <c r="E9" i="1"/>
  <c r="E31" i="1" s="1"/>
  <c r="F9" i="1"/>
  <c r="F31" i="1" s="1"/>
  <c r="G9" i="1"/>
  <c r="G31" i="1" s="1"/>
  <c r="H9" i="1"/>
  <c r="H31" i="1" s="1"/>
  <c r="I9" i="1"/>
  <c r="I31" i="1" s="1"/>
  <c r="J9" i="1"/>
  <c r="J31" i="1" s="1"/>
  <c r="K9" i="1"/>
  <c r="K31" i="1" s="1"/>
  <c r="L9" i="1"/>
  <c r="L31" i="1" s="1"/>
  <c r="M9" i="1"/>
  <c r="M31" i="1" s="1"/>
  <c r="N9" i="1"/>
  <c r="N31" i="1" s="1"/>
  <c r="O9" i="1"/>
  <c r="O31" i="1" s="1"/>
  <c r="P9" i="1"/>
  <c r="P31" i="1" s="1"/>
  <c r="Q9" i="1"/>
  <c r="Q31" i="1" s="1"/>
  <c r="C10" i="1"/>
  <c r="C32" i="1" s="1"/>
  <c r="D10" i="1"/>
  <c r="D32" i="1" s="1"/>
  <c r="E10" i="1"/>
  <c r="E32" i="1" s="1"/>
  <c r="F10" i="1"/>
  <c r="F32" i="1" s="1"/>
  <c r="G10" i="1"/>
  <c r="G32" i="1" s="1"/>
  <c r="H10" i="1"/>
  <c r="H32" i="1" s="1"/>
  <c r="I10" i="1"/>
  <c r="I32" i="1" s="1"/>
  <c r="J10" i="1"/>
  <c r="J32" i="1" s="1"/>
  <c r="K10" i="1"/>
  <c r="K32" i="1" s="1"/>
  <c r="L10" i="1"/>
  <c r="L32" i="1" s="1"/>
  <c r="M10" i="1"/>
  <c r="M32" i="1" s="1"/>
  <c r="N10" i="1"/>
  <c r="N32" i="1" s="1"/>
  <c r="O10" i="1"/>
  <c r="O32" i="1" s="1"/>
  <c r="P10" i="1"/>
  <c r="P32" i="1" s="1"/>
  <c r="Q10" i="1"/>
  <c r="Q32" i="1" s="1"/>
  <c r="C11" i="1"/>
  <c r="C33" i="1" s="1"/>
  <c r="D11" i="1"/>
  <c r="D33" i="1" s="1"/>
  <c r="E11" i="1"/>
  <c r="E33" i="1" s="1"/>
  <c r="F11" i="1"/>
  <c r="F33" i="1" s="1"/>
  <c r="G11" i="1"/>
  <c r="G33" i="1" s="1"/>
  <c r="H11" i="1"/>
  <c r="H33" i="1" s="1"/>
  <c r="I11" i="1"/>
  <c r="I33" i="1" s="1"/>
  <c r="J11" i="1"/>
  <c r="J33" i="1" s="1"/>
  <c r="K11" i="1"/>
  <c r="K33" i="1" s="1"/>
  <c r="L11" i="1"/>
  <c r="L33" i="1" s="1"/>
  <c r="M11" i="1"/>
  <c r="M33" i="1" s="1"/>
  <c r="N11" i="1"/>
  <c r="N33" i="1" s="1"/>
  <c r="O11" i="1"/>
  <c r="O33" i="1" s="1"/>
  <c r="P11" i="1"/>
  <c r="P33" i="1" s="1"/>
  <c r="Q11" i="1"/>
  <c r="Q33" i="1" s="1"/>
  <c r="C12" i="1"/>
  <c r="C34" i="1" s="1"/>
  <c r="D12" i="1"/>
  <c r="D34" i="1" s="1"/>
  <c r="E12" i="1"/>
  <c r="E34" i="1" s="1"/>
  <c r="F12" i="1"/>
  <c r="F34" i="1" s="1"/>
  <c r="G12" i="1"/>
  <c r="G34" i="1" s="1"/>
  <c r="H12" i="1"/>
  <c r="H34" i="1" s="1"/>
  <c r="I12" i="1"/>
  <c r="I34" i="1" s="1"/>
  <c r="J12" i="1"/>
  <c r="J34" i="1" s="1"/>
  <c r="K12" i="1"/>
  <c r="K34" i="1" s="1"/>
  <c r="L12" i="1"/>
  <c r="L34" i="1" s="1"/>
  <c r="M12" i="1"/>
  <c r="M34" i="1" s="1"/>
  <c r="N12" i="1"/>
  <c r="N34" i="1" s="1"/>
  <c r="O12" i="1"/>
  <c r="O34" i="1" s="1"/>
  <c r="P12" i="1"/>
  <c r="P34" i="1" s="1"/>
  <c r="Q12" i="1"/>
  <c r="Q34" i="1" s="1"/>
  <c r="C13" i="1"/>
  <c r="C35" i="1" s="1"/>
  <c r="D13" i="1"/>
  <c r="D35" i="1" s="1"/>
  <c r="E13" i="1"/>
  <c r="E35" i="1" s="1"/>
  <c r="F13" i="1"/>
  <c r="F35" i="1" s="1"/>
  <c r="G13" i="1"/>
  <c r="G35" i="1" s="1"/>
  <c r="H13" i="1"/>
  <c r="H35" i="1" s="1"/>
  <c r="I13" i="1"/>
  <c r="I35" i="1" s="1"/>
  <c r="J13" i="1"/>
  <c r="J35" i="1" s="1"/>
  <c r="K13" i="1"/>
  <c r="K35" i="1" s="1"/>
  <c r="L13" i="1"/>
  <c r="L35" i="1" s="1"/>
  <c r="M13" i="1"/>
  <c r="M35" i="1" s="1"/>
  <c r="N13" i="1"/>
  <c r="N35" i="1" s="1"/>
  <c r="O13" i="1"/>
  <c r="O35" i="1" s="1"/>
  <c r="P13" i="1"/>
  <c r="P35" i="1" s="1"/>
  <c r="Q13" i="1"/>
  <c r="Q35" i="1" s="1"/>
  <c r="C14" i="1"/>
  <c r="C36" i="1" s="1"/>
  <c r="D14" i="1"/>
  <c r="D36" i="1" s="1"/>
  <c r="E14" i="1"/>
  <c r="E36" i="1" s="1"/>
  <c r="F14" i="1"/>
  <c r="F36" i="1" s="1"/>
  <c r="G14" i="1"/>
  <c r="G36" i="1" s="1"/>
  <c r="H14" i="1"/>
  <c r="H36" i="1" s="1"/>
  <c r="I14" i="1"/>
  <c r="I36" i="1" s="1"/>
  <c r="J14" i="1"/>
  <c r="J36" i="1" s="1"/>
  <c r="K14" i="1"/>
  <c r="K36" i="1" s="1"/>
  <c r="L14" i="1"/>
  <c r="L36" i="1" s="1"/>
  <c r="M14" i="1"/>
  <c r="M36" i="1" s="1"/>
  <c r="N14" i="1"/>
  <c r="N36" i="1" s="1"/>
  <c r="O14" i="1"/>
  <c r="O36" i="1" s="1"/>
  <c r="P14" i="1"/>
  <c r="P36" i="1" s="1"/>
  <c r="Q14" i="1"/>
  <c r="Q36" i="1" s="1"/>
  <c r="C15" i="1"/>
  <c r="C37" i="1" s="1"/>
  <c r="D15" i="1"/>
  <c r="D37" i="1" s="1"/>
  <c r="E15" i="1"/>
  <c r="E37" i="1" s="1"/>
  <c r="F15" i="1"/>
  <c r="F37" i="1" s="1"/>
  <c r="G15" i="1"/>
  <c r="G37" i="1" s="1"/>
  <c r="H15" i="1"/>
  <c r="H37" i="1" s="1"/>
  <c r="I15" i="1"/>
  <c r="I37" i="1" s="1"/>
  <c r="J15" i="1"/>
  <c r="J37" i="1" s="1"/>
  <c r="K15" i="1"/>
  <c r="K37" i="1" s="1"/>
  <c r="L37" i="1"/>
  <c r="M15" i="1"/>
  <c r="M37" i="1" s="1"/>
  <c r="N15" i="1"/>
  <c r="N37" i="1" s="1"/>
  <c r="O15" i="1"/>
  <c r="O37" i="1" s="1"/>
  <c r="P15" i="1"/>
  <c r="P37" i="1" s="1"/>
  <c r="Q15" i="1"/>
  <c r="Q37" i="1" s="1"/>
  <c r="C16" i="1"/>
  <c r="C38" i="1" s="1"/>
  <c r="D16" i="1"/>
  <c r="D38" i="1" s="1"/>
  <c r="E16" i="1"/>
  <c r="E38" i="1" s="1"/>
  <c r="F16" i="1"/>
  <c r="F38" i="1" s="1"/>
  <c r="G16" i="1"/>
  <c r="G38" i="1" s="1"/>
  <c r="H16" i="1"/>
  <c r="H38" i="1" s="1"/>
  <c r="I16" i="1"/>
  <c r="I38" i="1" s="1"/>
  <c r="J16" i="1"/>
  <c r="J38" i="1" s="1"/>
  <c r="K16" i="1"/>
  <c r="K38" i="1" s="1"/>
  <c r="L16" i="1"/>
  <c r="L38" i="1" s="1"/>
  <c r="M16" i="1"/>
  <c r="M38" i="1" s="1"/>
  <c r="N16" i="1"/>
  <c r="N38" i="1" s="1"/>
  <c r="O16" i="1"/>
  <c r="O38" i="1" s="1"/>
  <c r="P16" i="1"/>
  <c r="P38" i="1" s="1"/>
  <c r="Q16" i="1"/>
  <c r="Q38" i="1" s="1"/>
  <c r="C17" i="1"/>
  <c r="C39" i="1" s="1"/>
  <c r="D17" i="1"/>
  <c r="D39" i="1" s="1"/>
  <c r="E17" i="1"/>
  <c r="E39" i="1" s="1"/>
  <c r="F17" i="1"/>
  <c r="F39" i="1" s="1"/>
  <c r="G17" i="1"/>
  <c r="G39" i="1" s="1"/>
  <c r="H17" i="1"/>
  <c r="H39" i="1" s="1"/>
  <c r="I17" i="1"/>
  <c r="I39" i="1" s="1"/>
  <c r="J17" i="1"/>
  <c r="J39" i="1" s="1"/>
  <c r="K17" i="1"/>
  <c r="K39" i="1" s="1"/>
  <c r="L17" i="1"/>
  <c r="L39" i="1" s="1"/>
  <c r="M17" i="1"/>
  <c r="M39" i="1" s="1"/>
  <c r="N17" i="1"/>
  <c r="N39" i="1" s="1"/>
  <c r="O17" i="1"/>
  <c r="O39" i="1" s="1"/>
  <c r="P17" i="1"/>
  <c r="P39" i="1" s="1"/>
  <c r="Q17" i="1"/>
  <c r="Q39" i="1" s="1"/>
  <c r="C18" i="1"/>
  <c r="C40" i="1" s="1"/>
  <c r="D18" i="1"/>
  <c r="D40" i="1" s="1"/>
  <c r="E18" i="1"/>
  <c r="E40" i="1" s="1"/>
  <c r="F18" i="1"/>
  <c r="F40" i="1" s="1"/>
  <c r="G18" i="1"/>
  <c r="G40" i="1" s="1"/>
  <c r="H18" i="1"/>
  <c r="H40" i="1" s="1"/>
  <c r="I18" i="1"/>
  <c r="I40" i="1" s="1"/>
  <c r="J18" i="1"/>
  <c r="J40" i="1" s="1"/>
  <c r="K18" i="1"/>
  <c r="K40" i="1" s="1"/>
  <c r="L18" i="1"/>
  <c r="L40" i="1" s="1"/>
  <c r="M18" i="1"/>
  <c r="M40" i="1" s="1"/>
  <c r="N18" i="1"/>
  <c r="N40" i="1" s="1"/>
  <c r="O18" i="1"/>
  <c r="O40" i="1" s="1"/>
  <c r="P18" i="1"/>
  <c r="P40" i="1" s="1"/>
  <c r="Q18" i="1"/>
  <c r="Q40" i="1" s="1"/>
  <c r="C19" i="1"/>
  <c r="C41" i="1" s="1"/>
  <c r="D19" i="1"/>
  <c r="D41" i="1" s="1"/>
  <c r="E19" i="1"/>
  <c r="E41" i="1" s="1"/>
  <c r="F19" i="1"/>
  <c r="F41" i="1" s="1"/>
  <c r="G19" i="1"/>
  <c r="G41" i="1" s="1"/>
  <c r="H19" i="1"/>
  <c r="H41" i="1" s="1"/>
  <c r="I19" i="1"/>
  <c r="I41" i="1" s="1"/>
  <c r="J19" i="1"/>
  <c r="J41" i="1" s="1"/>
  <c r="K19" i="1"/>
  <c r="K41" i="1" s="1"/>
  <c r="L19" i="1"/>
  <c r="L41" i="1" s="1"/>
  <c r="M19" i="1"/>
  <c r="M41" i="1" s="1"/>
  <c r="N19" i="1"/>
  <c r="N41" i="1" s="1"/>
  <c r="O41" i="1"/>
  <c r="P19" i="1"/>
  <c r="P41" i="1" s="1"/>
  <c r="Q19" i="1"/>
  <c r="Q41" i="1" s="1"/>
  <c r="C20" i="1"/>
  <c r="C42" i="1" s="1"/>
  <c r="D20" i="1"/>
  <c r="D42" i="1" s="1"/>
  <c r="E20" i="1"/>
  <c r="E42" i="1" s="1"/>
  <c r="F20" i="1"/>
  <c r="F42" i="1" s="1"/>
  <c r="G20" i="1"/>
  <c r="G42" i="1" s="1"/>
  <c r="H20" i="1"/>
  <c r="H42" i="1" s="1"/>
  <c r="I20" i="1"/>
  <c r="I42" i="1" s="1"/>
  <c r="J20" i="1"/>
  <c r="J42" i="1" s="1"/>
  <c r="K20" i="1"/>
  <c r="K42" i="1" s="1"/>
  <c r="L20" i="1"/>
  <c r="L42" i="1" s="1"/>
  <c r="M20" i="1"/>
  <c r="M42" i="1" s="1"/>
  <c r="N20" i="1"/>
  <c r="N42" i="1" s="1"/>
  <c r="O20" i="1"/>
  <c r="O42" i="1" s="1"/>
  <c r="P20" i="1"/>
  <c r="P42" i="1" s="1"/>
  <c r="Q20" i="1"/>
  <c r="Q42" i="1" s="1"/>
  <c r="C21" i="1"/>
  <c r="C43" i="1" s="1"/>
  <c r="D21" i="1"/>
  <c r="D43" i="1" s="1"/>
  <c r="E21" i="1"/>
  <c r="E43" i="1" s="1"/>
  <c r="F21" i="1"/>
  <c r="F43" i="1" s="1"/>
  <c r="G21" i="1"/>
  <c r="G43" i="1" s="1"/>
  <c r="H21" i="1"/>
  <c r="H43" i="1" s="1"/>
  <c r="I21" i="1"/>
  <c r="I43" i="1" s="1"/>
  <c r="J21" i="1"/>
  <c r="J43" i="1" s="1"/>
  <c r="K21" i="1"/>
  <c r="K43" i="1" s="1"/>
  <c r="L21" i="1"/>
  <c r="L43" i="1" s="1"/>
  <c r="M21" i="1"/>
  <c r="M43" i="1" s="1"/>
  <c r="N21" i="1"/>
  <c r="N43" i="1" s="1"/>
  <c r="O21" i="1"/>
  <c r="O43" i="1" s="1"/>
  <c r="P21" i="1"/>
  <c r="P43" i="1" s="1"/>
  <c r="Q21" i="1"/>
  <c r="Q43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35" i="1" s="1"/>
  <c r="B12" i="1"/>
  <c r="B34" i="1" s="1"/>
  <c r="B11" i="1"/>
  <c r="B33" i="1" s="1"/>
  <c r="B10" i="1"/>
  <c r="B32" i="1" s="1"/>
  <c r="B9" i="1"/>
  <c r="B31" i="1" s="1"/>
  <c r="B8" i="1"/>
  <c r="B30" i="1" s="1"/>
  <c r="B7" i="1"/>
  <c r="B29" i="1" s="1"/>
  <c r="B6" i="1"/>
  <c r="B28" i="1" s="1"/>
  <c r="B51" i="1"/>
  <c r="B52" i="1"/>
  <c r="J65" i="1"/>
  <c r="C50" i="1"/>
  <c r="D50" i="1"/>
  <c r="E50" i="1"/>
  <c r="F50" i="1"/>
  <c r="G50" i="1"/>
  <c r="I50" i="1"/>
  <c r="J50" i="1"/>
  <c r="K50" i="1"/>
  <c r="L50" i="1"/>
  <c r="M50" i="1"/>
  <c r="N50" i="1"/>
  <c r="O50" i="1"/>
  <c r="P50" i="1"/>
  <c r="Q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C55" i="1"/>
  <c r="D55" i="1"/>
  <c r="E55" i="1"/>
  <c r="F55" i="1"/>
  <c r="G55" i="1"/>
  <c r="H55" i="1"/>
  <c r="I55" i="1"/>
  <c r="J55" i="1"/>
  <c r="K55" i="1"/>
  <c r="L55" i="1"/>
  <c r="N55" i="1"/>
  <c r="O55" i="1"/>
  <c r="P55" i="1"/>
  <c r="Q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C60" i="1"/>
  <c r="D60" i="1"/>
  <c r="E60" i="1"/>
  <c r="F60" i="1"/>
  <c r="G60" i="1"/>
  <c r="H60" i="1"/>
  <c r="I60" i="1"/>
  <c r="J60" i="1"/>
  <c r="L60" i="1"/>
  <c r="M60" i="1"/>
  <c r="N60" i="1"/>
  <c r="O60" i="1"/>
  <c r="P60" i="1"/>
  <c r="Q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C65" i="1"/>
  <c r="D65" i="1"/>
  <c r="E65" i="1"/>
  <c r="F65" i="1"/>
  <c r="G65" i="1"/>
  <c r="H65" i="1"/>
  <c r="I65" i="1"/>
  <c r="K65" i="1"/>
  <c r="L65" i="1"/>
  <c r="M65" i="1"/>
  <c r="N65" i="1"/>
  <c r="O65" i="1"/>
  <c r="P65" i="1"/>
  <c r="Q65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</calcChain>
</file>

<file path=xl/sharedStrings.xml><?xml version="1.0" encoding="utf-8"?>
<sst xmlns="http://schemas.openxmlformats.org/spreadsheetml/2006/main" count="31" uniqueCount="27">
  <si>
    <t>Me/Fe</t>
  </si>
  <si>
    <t>Inzuchtanstieg/Generation</t>
  </si>
  <si>
    <t>Effektive Zuchtpopulation</t>
  </si>
  <si>
    <t>Zusammenhang zwischen Populationsgröße und Inzuchtanstieg/Generation</t>
  </si>
  <si>
    <t>(Nf=Fe; Nm=Me)</t>
  </si>
  <si>
    <t>Berechnung des IZK</t>
  </si>
  <si>
    <t>1. welche Erbfehler bzw. Dispositionserkrankungen treten in der Zuchtpopulation auf.</t>
  </si>
  <si>
    <t>2. in welcher Häufigkeit treten die einzelnen Defekte auf.</t>
  </si>
  <si>
    <t>3. ist der Erbgang bzw. die Heritabilität der Erkrankungen bekannt und welcher Erbgang liegt vor bzw. wie hoch ist die Heritabilität.</t>
  </si>
  <si>
    <t>4. gibt es für die vorhandenen Erkrankungen etablierte Screeningverfahren</t>
  </si>
  <si>
    <t>5. gibt es für die vorhandenen Defekte molekulargenetische Nachweisverfahren für die jeweilige Rasse</t>
  </si>
  <si>
    <t>6. welche sonstigen Merkmale sollen in der Population züchterisch bearbeitet werden</t>
  </si>
  <si>
    <t>7. wie groß ist die Population</t>
  </si>
  <si>
    <t>8. wie hoch ist das Inzuchtniveau der Population.</t>
  </si>
  <si>
    <t>Ist-Analyse einer Population</t>
  </si>
  <si>
    <t>Anzahl bei der Selektion berücksichtigte Merkmale</t>
  </si>
  <si>
    <t>möglicher Selektionserfolg pro Merkmal</t>
  </si>
  <si>
    <t>in welchem Ausmaß sind mit dem betreffenden Merkmal Schmerzen für den Hund verbunden?</t>
  </si>
  <si>
    <t>in welchem Ausmaß ergeben sich aus dem betreffenden Merkmal Behinderungen für den Hund?</t>
  </si>
  <si>
    <t>in welchem Ausmaß ist durch das betreffende Merkmal die Lebenserwartung des Hundes beeinträchtigt?</t>
  </si>
  <si>
    <t>ist die Gesundheitsstörung, die sich aus dem betreffenden Merkmal ergibt, behandelbar?</t>
  </si>
  <si>
    <t>mit welchem Aufwand an Zeit, Geld und Stress ist eine mögliche Behandlung verbunden?</t>
  </si>
  <si>
    <t>in welchem Ausmaß wird die Lebensqualität der Besitzer durch den Defekt beeinträchtigt?</t>
  </si>
  <si>
    <t>Überlegungen zum Krankheitswert eines Erbmerkmals</t>
  </si>
  <si>
    <t>ME=Rüden</t>
  </si>
  <si>
    <t>FE=Hündinnen</t>
  </si>
  <si>
    <t>Eingabe: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</si>
</sst>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10" fontId="0" fillId="0" borderId="0" xfId="1" applyNumberFormat="1" applyFont="1"/>
    <xf numFmtId="1" fontId="0" fillId="0" borderId="0" xfId="0" applyNumberFormat="1"/>
    <xf numFmtId="10" fontId="0" fillId="2" borderId="0" xfId="1" applyNumberFormat="1" applyFont="1" applyFill="1"/>
    <xf numFmtId="1" fontId="0" fillId="2" borderId="0" xfId="0" applyNumberFormat="1" applyFill="1"/>
    <xf numFmtId="0" fontId="2" fillId="0" borderId="0" xfId="0" applyFont="1"/>
    <xf numFmtId="2" fontId="0" fillId="2" borderId="0" xfId="0" applyNumberFormat="1" applyFill="1"/>
    <xf numFmtId="10" fontId="2" fillId="0" borderId="0" xfId="1" applyNumberFormat="1" applyFont="1"/>
    <xf numFmtId="2" fontId="0" fillId="0" borderId="0" xfId="0" applyNumberFormat="1" applyFill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left" inden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23</xdr:row>
      <xdr:rowOff>161926</xdr:rowOff>
    </xdr:from>
    <xdr:to>
      <xdr:col>11</xdr:col>
      <xdr:colOff>361950</xdr:colOff>
      <xdr:row>25</xdr:row>
      <xdr:rowOff>144132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1125" y="9686926"/>
          <a:ext cx="828675" cy="36320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45</xdr:row>
      <xdr:rowOff>114300</xdr:rowOff>
    </xdr:from>
    <xdr:to>
      <xdr:col>6</xdr:col>
      <xdr:colOff>53632</xdr:colOff>
      <xdr:row>47</xdr:row>
      <xdr:rowOff>142875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0" y="114300"/>
          <a:ext cx="1044232" cy="4095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1</xdr:row>
      <xdr:rowOff>123825</xdr:rowOff>
    </xdr:from>
    <xdr:to>
      <xdr:col>5</xdr:col>
      <xdr:colOff>428625</xdr:colOff>
      <xdr:row>3</xdr:row>
      <xdr:rowOff>137462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95500" y="4886325"/>
          <a:ext cx="904875" cy="39463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57150</xdr:rowOff>
    </xdr:from>
    <xdr:to>
      <xdr:col>4</xdr:col>
      <xdr:colOff>9525</xdr:colOff>
      <xdr:row>2</xdr:row>
      <xdr:rowOff>119143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1" y="57150"/>
          <a:ext cx="1514474" cy="4429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66"/>
  <sheetViews>
    <sheetView workbookViewId="0">
      <selection activeCell="U16" sqref="U16"/>
    </sheetView>
  </sheetViews>
  <sheetFormatPr baseColWidth="10" defaultRowHeight="15" x14ac:dyDescent="0.25"/>
  <cols>
    <col min="1" max="1" width="7.7109375" style="1" customWidth="1"/>
    <col min="2" max="17" width="7.7109375" customWidth="1"/>
  </cols>
  <sheetData>
    <row r="1" spans="1:22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x14ac:dyDescent="0.25">
      <c r="A3" s="8" t="s">
        <v>2</v>
      </c>
      <c r="C3" s="2"/>
      <c r="D3" s="2"/>
      <c r="E3" s="2"/>
      <c r="F3" s="2"/>
      <c r="G3" s="2" t="s">
        <v>4</v>
      </c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15.75" thickBot="1" x14ac:dyDescent="0.3">
      <c r="A5" s="11" t="s">
        <v>0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20</v>
      </c>
      <c r="M5" s="10">
        <v>30</v>
      </c>
      <c r="N5" s="10">
        <v>40</v>
      </c>
      <c r="O5" s="10">
        <v>50</v>
      </c>
      <c r="P5" s="10">
        <v>100</v>
      </c>
      <c r="Q5" s="10">
        <v>500</v>
      </c>
      <c r="U5" t="s">
        <v>24</v>
      </c>
      <c r="V5" t="s">
        <v>25</v>
      </c>
    </row>
    <row r="6" spans="1:22" ht="15.75" thickBot="1" x14ac:dyDescent="0.3">
      <c r="A6" s="12">
        <v>1</v>
      </c>
      <c r="B6" s="5">
        <f>(4*$A6*B5)/($A6+B5)</f>
        <v>2</v>
      </c>
      <c r="C6" s="3">
        <f t="shared" ref="C6:Q6" si="0">(4*$A6*C5)/($A6+C5)</f>
        <v>2.6666666666666665</v>
      </c>
      <c r="D6" s="3">
        <f t="shared" si="0"/>
        <v>3</v>
      </c>
      <c r="E6" s="3">
        <f t="shared" si="0"/>
        <v>3.2</v>
      </c>
      <c r="F6" s="3">
        <f t="shared" si="0"/>
        <v>3.3333333333333335</v>
      </c>
      <c r="G6" s="3">
        <f t="shared" si="0"/>
        <v>3.4285714285714284</v>
      </c>
      <c r="H6" s="3">
        <f t="shared" si="0"/>
        <v>3.5</v>
      </c>
      <c r="I6" s="3">
        <f t="shared" si="0"/>
        <v>3.5555555555555554</v>
      </c>
      <c r="J6" s="3">
        <f t="shared" si="0"/>
        <v>3.6</v>
      </c>
      <c r="K6" s="3">
        <f t="shared" si="0"/>
        <v>3.6363636363636362</v>
      </c>
      <c r="L6" s="3">
        <f t="shared" si="0"/>
        <v>3.8095238095238093</v>
      </c>
      <c r="M6" s="3">
        <f t="shared" si="0"/>
        <v>3.870967741935484</v>
      </c>
      <c r="N6" s="3">
        <f t="shared" si="0"/>
        <v>3.9024390243902438</v>
      </c>
      <c r="O6" s="3">
        <f t="shared" si="0"/>
        <v>3.9215686274509802</v>
      </c>
      <c r="P6" s="3">
        <f t="shared" si="0"/>
        <v>3.9603960396039604</v>
      </c>
      <c r="Q6" s="3">
        <f t="shared" si="0"/>
        <v>3.992015968063872</v>
      </c>
    </row>
    <row r="7" spans="1:22" ht="15.75" thickBot="1" x14ac:dyDescent="0.3">
      <c r="A7" s="12">
        <v>2</v>
      </c>
      <c r="B7" s="3">
        <f>(4*$A7*B5)/($A7+B5)</f>
        <v>2.6666666666666665</v>
      </c>
      <c r="C7" s="5">
        <f t="shared" ref="C7:Q7" si="1">(4*$A7*C5)/($A7+C5)</f>
        <v>4</v>
      </c>
      <c r="D7" s="3">
        <f t="shared" si="1"/>
        <v>4.8</v>
      </c>
      <c r="E7" s="3">
        <f t="shared" si="1"/>
        <v>5.333333333333333</v>
      </c>
      <c r="F7" s="3">
        <f t="shared" si="1"/>
        <v>5.7142857142857144</v>
      </c>
      <c r="G7" s="3">
        <f t="shared" si="1"/>
        <v>6</v>
      </c>
      <c r="H7" s="3">
        <f t="shared" si="1"/>
        <v>6.2222222222222223</v>
      </c>
      <c r="I7" s="3">
        <f t="shared" si="1"/>
        <v>6.4</v>
      </c>
      <c r="J7" s="3">
        <f t="shared" si="1"/>
        <v>6.5454545454545459</v>
      </c>
      <c r="K7" s="3">
        <f t="shared" si="1"/>
        <v>6.666666666666667</v>
      </c>
      <c r="L7" s="3">
        <f t="shared" si="1"/>
        <v>7.2727272727272725</v>
      </c>
      <c r="M7" s="3">
        <f t="shared" si="1"/>
        <v>7.5</v>
      </c>
      <c r="N7" s="3">
        <f t="shared" si="1"/>
        <v>7.6190476190476186</v>
      </c>
      <c r="O7" s="3">
        <f t="shared" si="1"/>
        <v>7.6923076923076925</v>
      </c>
      <c r="P7" s="3">
        <f t="shared" si="1"/>
        <v>7.8431372549019605</v>
      </c>
      <c r="Q7" s="3">
        <f t="shared" si="1"/>
        <v>7.9681274900398407</v>
      </c>
      <c r="T7" t="s">
        <v>26</v>
      </c>
      <c r="U7" s="19">
        <v>10</v>
      </c>
      <c r="V7" s="19">
        <v>100</v>
      </c>
    </row>
    <row r="8" spans="1:22" x14ac:dyDescent="0.25">
      <c r="A8" s="12">
        <v>3</v>
      </c>
      <c r="B8" s="3">
        <f>(4*$A8*B5)/($A8+B5)</f>
        <v>3</v>
      </c>
      <c r="C8" s="3">
        <f t="shared" ref="C8:Q8" si="2">(4*$A8*C5)/($A8+C5)</f>
        <v>4.8</v>
      </c>
      <c r="D8" s="5">
        <f t="shared" si="2"/>
        <v>6</v>
      </c>
      <c r="E8" s="3">
        <f t="shared" si="2"/>
        <v>6.8571428571428568</v>
      </c>
      <c r="F8" s="3">
        <f t="shared" si="2"/>
        <v>7.5</v>
      </c>
      <c r="G8" s="3">
        <f t="shared" si="2"/>
        <v>8</v>
      </c>
      <c r="H8" s="3">
        <f t="shared" si="2"/>
        <v>8.4</v>
      </c>
      <c r="I8" s="3">
        <f t="shared" si="2"/>
        <v>8.7272727272727266</v>
      </c>
      <c r="J8" s="3">
        <f t="shared" si="2"/>
        <v>9</v>
      </c>
      <c r="K8" s="3">
        <f t="shared" si="2"/>
        <v>9.2307692307692299</v>
      </c>
      <c r="L8" s="3">
        <f t="shared" si="2"/>
        <v>10.434782608695652</v>
      </c>
      <c r="M8" s="3">
        <f t="shared" si="2"/>
        <v>10.909090909090908</v>
      </c>
      <c r="N8" s="3">
        <f t="shared" si="2"/>
        <v>11.162790697674419</v>
      </c>
      <c r="O8" s="3">
        <f t="shared" si="2"/>
        <v>11.320754716981131</v>
      </c>
      <c r="P8" s="3">
        <f t="shared" si="2"/>
        <v>11.650485436893204</v>
      </c>
      <c r="Q8" s="3">
        <f t="shared" si="2"/>
        <v>11.928429423459244</v>
      </c>
    </row>
    <row r="9" spans="1:22" x14ac:dyDescent="0.25">
      <c r="A9" s="12">
        <v>4</v>
      </c>
      <c r="B9" s="3">
        <f>(4*$A9*B5)/($A9+B5)</f>
        <v>3.2</v>
      </c>
      <c r="C9" s="3">
        <f t="shared" ref="C9:Q9" si="3">(4*$A9*C5)/($A9+C5)</f>
        <v>5.333333333333333</v>
      </c>
      <c r="D9" s="3">
        <f t="shared" si="3"/>
        <v>6.8571428571428568</v>
      </c>
      <c r="E9" s="5">
        <f t="shared" si="3"/>
        <v>8</v>
      </c>
      <c r="F9" s="3">
        <f t="shared" si="3"/>
        <v>8.8888888888888893</v>
      </c>
      <c r="G9" s="3">
        <f t="shared" si="3"/>
        <v>9.6</v>
      </c>
      <c r="H9" s="3">
        <f t="shared" si="3"/>
        <v>10.181818181818182</v>
      </c>
      <c r="I9" s="3">
        <f t="shared" si="3"/>
        <v>10.666666666666666</v>
      </c>
      <c r="J9" s="3">
        <f t="shared" si="3"/>
        <v>11.076923076923077</v>
      </c>
      <c r="K9" s="3">
        <f t="shared" si="3"/>
        <v>11.428571428571429</v>
      </c>
      <c r="L9" s="3">
        <f t="shared" si="3"/>
        <v>13.333333333333334</v>
      </c>
      <c r="M9" s="3">
        <f t="shared" si="3"/>
        <v>14.117647058823529</v>
      </c>
      <c r="N9" s="3">
        <f t="shared" si="3"/>
        <v>14.545454545454545</v>
      </c>
      <c r="O9" s="3">
        <f t="shared" si="3"/>
        <v>14.814814814814815</v>
      </c>
      <c r="P9" s="3">
        <f t="shared" si="3"/>
        <v>15.384615384615385</v>
      </c>
      <c r="Q9" s="3">
        <f t="shared" si="3"/>
        <v>15.873015873015873</v>
      </c>
      <c r="U9" s="6">
        <f>ROUND((4*$U$7*$V$7)/($U$7+$V$7),0)</f>
        <v>36</v>
      </c>
      <c r="V9" s="20" t="s">
        <v>2</v>
      </c>
    </row>
    <row r="10" spans="1:22" x14ac:dyDescent="0.25">
      <c r="A10" s="12">
        <v>5</v>
      </c>
      <c r="B10" s="3">
        <f>(4*$A10*B5)/($A10+B5)</f>
        <v>3.3333333333333335</v>
      </c>
      <c r="C10" s="3">
        <f t="shared" ref="C10:Q10" si="4">(4*$A10*C5)/($A10+C5)</f>
        <v>5.7142857142857144</v>
      </c>
      <c r="D10" s="3">
        <f t="shared" si="4"/>
        <v>7.5</v>
      </c>
      <c r="E10" s="3">
        <f t="shared" si="4"/>
        <v>8.8888888888888893</v>
      </c>
      <c r="F10" s="5">
        <f t="shared" si="4"/>
        <v>10</v>
      </c>
      <c r="G10" s="3">
        <f t="shared" si="4"/>
        <v>10.909090909090908</v>
      </c>
      <c r="H10" s="3">
        <f t="shared" si="4"/>
        <v>11.666666666666666</v>
      </c>
      <c r="I10" s="3">
        <f t="shared" si="4"/>
        <v>12.307692307692308</v>
      </c>
      <c r="J10" s="3">
        <f t="shared" si="4"/>
        <v>12.857142857142858</v>
      </c>
      <c r="K10" s="3">
        <f t="shared" si="4"/>
        <v>13.333333333333334</v>
      </c>
      <c r="L10" s="3">
        <f t="shared" si="4"/>
        <v>16</v>
      </c>
      <c r="M10" s="3">
        <f t="shared" si="4"/>
        <v>17.142857142857142</v>
      </c>
      <c r="N10" s="3">
        <f t="shared" si="4"/>
        <v>17.777777777777779</v>
      </c>
      <c r="O10" s="3">
        <f t="shared" si="4"/>
        <v>18.181818181818183</v>
      </c>
      <c r="P10" s="3">
        <f t="shared" si="4"/>
        <v>19.047619047619047</v>
      </c>
      <c r="Q10" s="3">
        <f t="shared" si="4"/>
        <v>19.801980198019802</v>
      </c>
    </row>
    <row r="11" spans="1:22" x14ac:dyDescent="0.25">
      <c r="A11" s="12">
        <v>6</v>
      </c>
      <c r="B11" s="3">
        <f>(4*$A11*B5)/($A11+B5)</f>
        <v>3.4285714285714284</v>
      </c>
      <c r="C11" s="3">
        <f t="shared" ref="C11:Q11" si="5">(4*$A11*C5)/($A11+C5)</f>
        <v>6</v>
      </c>
      <c r="D11" s="3">
        <f t="shared" si="5"/>
        <v>8</v>
      </c>
      <c r="E11" s="3">
        <f t="shared" si="5"/>
        <v>9.6</v>
      </c>
      <c r="F11" s="3">
        <f t="shared" si="5"/>
        <v>10.909090909090908</v>
      </c>
      <c r="G11" s="5">
        <f t="shared" si="5"/>
        <v>12</v>
      </c>
      <c r="H11" s="3">
        <f t="shared" si="5"/>
        <v>12.923076923076923</v>
      </c>
      <c r="I11" s="3">
        <f t="shared" si="5"/>
        <v>13.714285714285714</v>
      </c>
      <c r="J11" s="3">
        <f t="shared" si="5"/>
        <v>14.4</v>
      </c>
      <c r="K11" s="3">
        <f t="shared" si="5"/>
        <v>15</v>
      </c>
      <c r="L11" s="3">
        <f t="shared" si="5"/>
        <v>18.46153846153846</v>
      </c>
      <c r="M11" s="3">
        <f t="shared" si="5"/>
        <v>20</v>
      </c>
      <c r="N11" s="3">
        <f t="shared" si="5"/>
        <v>20.869565217391305</v>
      </c>
      <c r="O11" s="3">
        <f t="shared" si="5"/>
        <v>21.428571428571427</v>
      </c>
      <c r="P11" s="3">
        <f t="shared" si="5"/>
        <v>22.641509433962263</v>
      </c>
      <c r="Q11" s="3">
        <f t="shared" si="5"/>
        <v>23.715415019762847</v>
      </c>
      <c r="U11" s="8">
        <f>(1/(8*$U$7))+(1/(8*$V$7))</f>
        <v>1.375E-2</v>
      </c>
      <c r="V11" s="20" t="s">
        <v>1</v>
      </c>
    </row>
    <row r="12" spans="1:22" x14ac:dyDescent="0.25">
      <c r="A12" s="12">
        <v>7</v>
      </c>
      <c r="B12" s="3">
        <f>(4*$A12*B5)/($A12+B5)</f>
        <v>3.5</v>
      </c>
      <c r="C12" s="3">
        <f t="shared" ref="C12:Q12" si="6">(4*$A12*C5)/($A12+C5)</f>
        <v>6.2222222222222223</v>
      </c>
      <c r="D12" s="3">
        <f t="shared" si="6"/>
        <v>8.4</v>
      </c>
      <c r="E12" s="3">
        <f t="shared" si="6"/>
        <v>10.181818181818182</v>
      </c>
      <c r="F12" s="3">
        <f t="shared" si="6"/>
        <v>11.666666666666666</v>
      </c>
      <c r="G12" s="3">
        <f t="shared" si="6"/>
        <v>12.923076923076923</v>
      </c>
      <c r="H12" s="5">
        <f t="shared" si="6"/>
        <v>14</v>
      </c>
      <c r="I12" s="3">
        <f t="shared" si="6"/>
        <v>14.933333333333334</v>
      </c>
      <c r="J12" s="3">
        <f t="shared" si="6"/>
        <v>15.75</v>
      </c>
      <c r="K12" s="3">
        <f t="shared" si="6"/>
        <v>16.470588235294116</v>
      </c>
      <c r="L12" s="3">
        <f t="shared" si="6"/>
        <v>20.74074074074074</v>
      </c>
      <c r="M12" s="3">
        <f t="shared" si="6"/>
        <v>22.702702702702702</v>
      </c>
      <c r="N12" s="3">
        <f t="shared" si="6"/>
        <v>23.829787234042552</v>
      </c>
      <c r="O12" s="3">
        <f t="shared" si="6"/>
        <v>24.561403508771932</v>
      </c>
      <c r="P12" s="3">
        <f t="shared" si="6"/>
        <v>26.168224299065422</v>
      </c>
      <c r="Q12" s="3">
        <f t="shared" si="6"/>
        <v>27.613412228796843</v>
      </c>
    </row>
    <row r="13" spans="1:22" x14ac:dyDescent="0.25">
      <c r="A13" s="12">
        <v>8</v>
      </c>
      <c r="B13" s="3">
        <f>(4*$A13*B5)/($A13+B5)</f>
        <v>3.5555555555555554</v>
      </c>
      <c r="C13" s="3">
        <f t="shared" ref="C13:Q13" si="7">(4*$A13*C5)/($A13+C5)</f>
        <v>6.4</v>
      </c>
      <c r="D13" s="3">
        <f t="shared" si="7"/>
        <v>8.7272727272727266</v>
      </c>
      <c r="E13" s="3">
        <f t="shared" si="7"/>
        <v>10.666666666666666</v>
      </c>
      <c r="F13" s="3">
        <f t="shared" si="7"/>
        <v>12.307692307692308</v>
      </c>
      <c r="G13" s="3">
        <f t="shared" si="7"/>
        <v>13.714285714285714</v>
      </c>
      <c r="H13" s="3">
        <f t="shared" si="7"/>
        <v>14.933333333333334</v>
      </c>
      <c r="I13" s="5">
        <f t="shared" si="7"/>
        <v>16</v>
      </c>
      <c r="J13" s="3">
        <f t="shared" si="7"/>
        <v>16.941176470588236</v>
      </c>
      <c r="K13" s="3">
        <f t="shared" si="7"/>
        <v>17.777777777777779</v>
      </c>
      <c r="L13" s="3">
        <f t="shared" si="7"/>
        <v>22.857142857142858</v>
      </c>
      <c r="M13" s="3">
        <f t="shared" si="7"/>
        <v>25.263157894736842</v>
      </c>
      <c r="N13" s="3">
        <f t="shared" si="7"/>
        <v>26.666666666666668</v>
      </c>
      <c r="O13" s="3">
        <f t="shared" si="7"/>
        <v>27.586206896551722</v>
      </c>
      <c r="P13" s="3">
        <f t="shared" si="7"/>
        <v>29.62962962962963</v>
      </c>
      <c r="Q13" s="3">
        <f t="shared" si="7"/>
        <v>31.496062992125985</v>
      </c>
    </row>
    <row r="14" spans="1:22" x14ac:dyDescent="0.25">
      <c r="A14" s="12">
        <v>9</v>
      </c>
      <c r="B14" s="3">
        <f>(4*$A14*B5)/($A14+B5)</f>
        <v>3.6</v>
      </c>
      <c r="C14" s="3">
        <f t="shared" ref="C14:Q14" si="8">(4*$A14*C5)/($A14+C5)</f>
        <v>6.5454545454545459</v>
      </c>
      <c r="D14" s="3">
        <f t="shared" si="8"/>
        <v>9</v>
      </c>
      <c r="E14" s="3">
        <f t="shared" si="8"/>
        <v>11.076923076923077</v>
      </c>
      <c r="F14" s="3">
        <f t="shared" si="8"/>
        <v>12.857142857142858</v>
      </c>
      <c r="G14" s="3">
        <f t="shared" si="8"/>
        <v>14.4</v>
      </c>
      <c r="H14" s="3">
        <f t="shared" si="8"/>
        <v>15.75</v>
      </c>
      <c r="I14" s="3">
        <f t="shared" si="8"/>
        <v>16.941176470588236</v>
      </c>
      <c r="J14" s="5">
        <f t="shared" si="8"/>
        <v>18</v>
      </c>
      <c r="K14" s="3">
        <f t="shared" si="8"/>
        <v>18.94736842105263</v>
      </c>
      <c r="L14" s="3">
        <f t="shared" si="8"/>
        <v>24.827586206896552</v>
      </c>
      <c r="M14" s="3">
        <f t="shared" si="8"/>
        <v>27.692307692307693</v>
      </c>
      <c r="N14" s="3">
        <f t="shared" si="8"/>
        <v>29.387755102040817</v>
      </c>
      <c r="O14" s="3">
        <f t="shared" si="8"/>
        <v>30.508474576271187</v>
      </c>
      <c r="P14" s="3">
        <f t="shared" si="8"/>
        <v>33.027522935779814</v>
      </c>
      <c r="Q14" s="3">
        <f t="shared" si="8"/>
        <v>35.36345776031434</v>
      </c>
    </row>
    <row r="15" spans="1:22" x14ac:dyDescent="0.25">
      <c r="A15" s="12">
        <v>10</v>
      </c>
      <c r="B15" s="3">
        <f>(4*$A15*B5)/($A15+B5)</f>
        <v>3.6363636363636362</v>
      </c>
      <c r="C15" s="3">
        <f t="shared" ref="C15:Q15" si="9">(4*$A15*C5)/($A15+C5)</f>
        <v>6.666666666666667</v>
      </c>
      <c r="D15" s="3">
        <f t="shared" si="9"/>
        <v>9.2307692307692299</v>
      </c>
      <c r="E15" s="3">
        <f t="shared" si="9"/>
        <v>11.428571428571429</v>
      </c>
      <c r="F15" s="3">
        <f t="shared" si="9"/>
        <v>13.333333333333334</v>
      </c>
      <c r="G15" s="3">
        <f t="shared" si="9"/>
        <v>15</v>
      </c>
      <c r="H15" s="3">
        <f t="shared" si="9"/>
        <v>16.470588235294116</v>
      </c>
      <c r="I15" s="3">
        <f t="shared" si="9"/>
        <v>17.777777777777779</v>
      </c>
      <c r="J15" s="3">
        <f t="shared" si="9"/>
        <v>18.94736842105263</v>
      </c>
      <c r="K15" s="5">
        <f t="shared" si="9"/>
        <v>20</v>
      </c>
      <c r="L15" s="3">
        <f>(4*$A15*L5)/($A15+L5)</f>
        <v>26.666666666666668</v>
      </c>
      <c r="M15" s="3">
        <f t="shared" si="9"/>
        <v>30</v>
      </c>
      <c r="N15" s="3">
        <f t="shared" si="9"/>
        <v>32</v>
      </c>
      <c r="O15" s="3">
        <f t="shared" si="9"/>
        <v>33.333333333333336</v>
      </c>
      <c r="P15" s="3">
        <f t="shared" si="9"/>
        <v>36.363636363636367</v>
      </c>
      <c r="Q15" s="3">
        <f t="shared" si="9"/>
        <v>39.215686274509807</v>
      </c>
    </row>
    <row r="16" spans="1:22" x14ac:dyDescent="0.25">
      <c r="A16" s="12">
        <v>20</v>
      </c>
      <c r="B16" s="3">
        <f>(4*$A16*B5)/($A16+B5)</f>
        <v>3.8095238095238093</v>
      </c>
      <c r="C16" s="3">
        <f t="shared" ref="C16:Q16" si="10">(4*$A16*C5)/($A16+C5)</f>
        <v>7.2727272727272725</v>
      </c>
      <c r="D16" s="3">
        <f t="shared" si="10"/>
        <v>10.434782608695652</v>
      </c>
      <c r="E16" s="3">
        <f t="shared" si="10"/>
        <v>13.333333333333334</v>
      </c>
      <c r="F16" s="3">
        <f t="shared" si="10"/>
        <v>16</v>
      </c>
      <c r="G16" s="3">
        <f t="shared" si="10"/>
        <v>18.46153846153846</v>
      </c>
      <c r="H16" s="3">
        <f t="shared" si="10"/>
        <v>20.74074074074074</v>
      </c>
      <c r="I16" s="3">
        <f t="shared" si="10"/>
        <v>22.857142857142858</v>
      </c>
      <c r="J16" s="3">
        <f t="shared" si="10"/>
        <v>24.827586206896552</v>
      </c>
      <c r="K16" s="3">
        <f t="shared" si="10"/>
        <v>26.666666666666668</v>
      </c>
      <c r="L16" s="5">
        <f t="shared" si="10"/>
        <v>40</v>
      </c>
      <c r="M16" s="3">
        <f t="shared" si="10"/>
        <v>48</v>
      </c>
      <c r="N16" s="3">
        <f t="shared" si="10"/>
        <v>53.333333333333336</v>
      </c>
      <c r="O16" s="3">
        <f t="shared" si="10"/>
        <v>57.142857142857146</v>
      </c>
      <c r="P16" s="3">
        <f t="shared" si="10"/>
        <v>66.666666666666671</v>
      </c>
      <c r="Q16" s="3">
        <f t="shared" si="10"/>
        <v>76.92307692307692</v>
      </c>
    </row>
    <row r="17" spans="1:17" x14ac:dyDescent="0.25">
      <c r="A17" s="12">
        <v>30</v>
      </c>
      <c r="B17" s="3">
        <f>(4*$A17*B5)/($A17+B5)</f>
        <v>3.870967741935484</v>
      </c>
      <c r="C17" s="3">
        <f t="shared" ref="C17:Q17" si="11">(4*$A17*C5)/($A17+C5)</f>
        <v>7.5</v>
      </c>
      <c r="D17" s="3">
        <f t="shared" si="11"/>
        <v>10.909090909090908</v>
      </c>
      <c r="E17" s="3">
        <f t="shared" si="11"/>
        <v>14.117647058823529</v>
      </c>
      <c r="F17" s="3">
        <f t="shared" si="11"/>
        <v>17.142857142857142</v>
      </c>
      <c r="G17" s="3">
        <f t="shared" si="11"/>
        <v>20</v>
      </c>
      <c r="H17" s="3">
        <f t="shared" si="11"/>
        <v>22.702702702702702</v>
      </c>
      <c r="I17" s="3">
        <f t="shared" si="11"/>
        <v>25.263157894736842</v>
      </c>
      <c r="J17" s="3">
        <f t="shared" si="11"/>
        <v>27.692307692307693</v>
      </c>
      <c r="K17" s="3">
        <f t="shared" si="11"/>
        <v>30</v>
      </c>
      <c r="L17" s="3">
        <f t="shared" si="11"/>
        <v>48</v>
      </c>
      <c r="M17" s="5">
        <f t="shared" si="11"/>
        <v>60</v>
      </c>
      <c r="N17" s="3">
        <f t="shared" si="11"/>
        <v>68.571428571428569</v>
      </c>
      <c r="O17" s="3">
        <f t="shared" si="11"/>
        <v>75</v>
      </c>
      <c r="P17" s="3">
        <f t="shared" si="11"/>
        <v>92.307692307692307</v>
      </c>
      <c r="Q17" s="3">
        <f t="shared" si="11"/>
        <v>113.20754716981132</v>
      </c>
    </row>
    <row r="18" spans="1:17" x14ac:dyDescent="0.25">
      <c r="A18" s="12">
        <v>40</v>
      </c>
      <c r="B18" s="3">
        <f>(4*$A18*B5)/($A18+B5)</f>
        <v>3.9024390243902438</v>
      </c>
      <c r="C18" s="3">
        <f t="shared" ref="C18:Q18" si="12">(4*$A18*C5)/($A18+C5)</f>
        <v>7.6190476190476186</v>
      </c>
      <c r="D18" s="3">
        <f t="shared" si="12"/>
        <v>11.162790697674419</v>
      </c>
      <c r="E18" s="3">
        <f t="shared" si="12"/>
        <v>14.545454545454545</v>
      </c>
      <c r="F18" s="3">
        <f t="shared" si="12"/>
        <v>17.777777777777779</v>
      </c>
      <c r="G18" s="3">
        <f t="shared" si="12"/>
        <v>20.869565217391305</v>
      </c>
      <c r="H18" s="3">
        <f t="shared" si="12"/>
        <v>23.829787234042552</v>
      </c>
      <c r="I18" s="3">
        <f t="shared" si="12"/>
        <v>26.666666666666668</v>
      </c>
      <c r="J18" s="3">
        <f t="shared" si="12"/>
        <v>29.387755102040817</v>
      </c>
      <c r="K18" s="3">
        <f t="shared" si="12"/>
        <v>32</v>
      </c>
      <c r="L18" s="3">
        <f t="shared" si="12"/>
        <v>53.333333333333336</v>
      </c>
      <c r="M18" s="3">
        <f t="shared" si="12"/>
        <v>68.571428571428569</v>
      </c>
      <c r="N18" s="5">
        <f t="shared" si="12"/>
        <v>80</v>
      </c>
      <c r="O18" s="3">
        <f t="shared" si="12"/>
        <v>88.888888888888886</v>
      </c>
      <c r="P18" s="3">
        <f t="shared" si="12"/>
        <v>114.28571428571429</v>
      </c>
      <c r="Q18" s="3">
        <f t="shared" si="12"/>
        <v>148.14814814814815</v>
      </c>
    </row>
    <row r="19" spans="1:17" x14ac:dyDescent="0.25">
      <c r="A19" s="12">
        <v>50</v>
      </c>
      <c r="B19" s="3">
        <f>(4*$A19*B5)/($A19+B5)</f>
        <v>3.9215686274509802</v>
      </c>
      <c r="C19" s="3">
        <f t="shared" ref="C19:Q19" si="13">(4*$A19*C5)/($A19+C5)</f>
        <v>7.6923076923076925</v>
      </c>
      <c r="D19" s="3">
        <f t="shared" si="13"/>
        <v>11.320754716981131</v>
      </c>
      <c r="E19" s="3">
        <f t="shared" si="13"/>
        <v>14.814814814814815</v>
      </c>
      <c r="F19" s="3">
        <f t="shared" si="13"/>
        <v>18.181818181818183</v>
      </c>
      <c r="G19" s="3">
        <f t="shared" si="13"/>
        <v>21.428571428571427</v>
      </c>
      <c r="H19" s="3">
        <f t="shared" si="13"/>
        <v>24.561403508771932</v>
      </c>
      <c r="I19" s="3">
        <f t="shared" si="13"/>
        <v>27.586206896551722</v>
      </c>
      <c r="J19" s="3">
        <f t="shared" si="13"/>
        <v>30.508474576271187</v>
      </c>
      <c r="K19" s="3">
        <f t="shared" si="13"/>
        <v>33.333333333333336</v>
      </c>
      <c r="L19" s="3">
        <f t="shared" si="13"/>
        <v>57.142857142857146</v>
      </c>
      <c r="M19" s="3">
        <f t="shared" si="13"/>
        <v>75</v>
      </c>
      <c r="N19" s="3">
        <f t="shared" si="13"/>
        <v>88.888888888888886</v>
      </c>
      <c r="O19" s="5">
        <f>(4*$A19*O5)/($A19+O5)</f>
        <v>100</v>
      </c>
      <c r="P19" s="3">
        <f t="shared" si="13"/>
        <v>133.33333333333334</v>
      </c>
      <c r="Q19" s="3">
        <f t="shared" si="13"/>
        <v>181.81818181818181</v>
      </c>
    </row>
    <row r="20" spans="1:17" x14ac:dyDescent="0.25">
      <c r="A20" s="12">
        <v>100</v>
      </c>
      <c r="B20" s="3">
        <f>(4*$A20*B5)/($A20+B5)</f>
        <v>3.9603960396039604</v>
      </c>
      <c r="C20" s="3">
        <f t="shared" ref="C20:Q20" si="14">(4*$A20*C5)/($A20+C5)</f>
        <v>7.8431372549019605</v>
      </c>
      <c r="D20" s="3">
        <f t="shared" si="14"/>
        <v>11.650485436893204</v>
      </c>
      <c r="E20" s="3">
        <f t="shared" si="14"/>
        <v>15.384615384615385</v>
      </c>
      <c r="F20" s="3">
        <f t="shared" si="14"/>
        <v>19.047619047619047</v>
      </c>
      <c r="G20" s="3">
        <f t="shared" si="14"/>
        <v>22.641509433962263</v>
      </c>
      <c r="H20" s="3">
        <f t="shared" si="14"/>
        <v>26.168224299065422</v>
      </c>
      <c r="I20" s="3">
        <f t="shared" si="14"/>
        <v>29.62962962962963</v>
      </c>
      <c r="J20" s="3">
        <f t="shared" si="14"/>
        <v>33.027522935779814</v>
      </c>
      <c r="K20" s="3">
        <f t="shared" si="14"/>
        <v>36.363636363636367</v>
      </c>
      <c r="L20" s="3">
        <f t="shared" si="14"/>
        <v>66.666666666666671</v>
      </c>
      <c r="M20" s="3">
        <f t="shared" si="14"/>
        <v>92.307692307692307</v>
      </c>
      <c r="N20" s="3">
        <f t="shared" si="14"/>
        <v>114.28571428571429</v>
      </c>
      <c r="O20" s="3">
        <f t="shared" si="14"/>
        <v>133.33333333333334</v>
      </c>
      <c r="P20" s="5">
        <f t="shared" si="14"/>
        <v>200</v>
      </c>
      <c r="Q20" s="3">
        <f t="shared" si="14"/>
        <v>333.33333333333331</v>
      </c>
    </row>
    <row r="21" spans="1:17" x14ac:dyDescent="0.25">
      <c r="A21" s="12">
        <v>500</v>
      </c>
      <c r="B21" s="3">
        <f>(4*$A21*B5)/($A21+B5)</f>
        <v>3.992015968063872</v>
      </c>
      <c r="C21" s="3">
        <f t="shared" ref="C21:Q21" si="15">(4*$A21*C5)/($A21+C5)</f>
        <v>7.9681274900398407</v>
      </c>
      <c r="D21" s="3">
        <f t="shared" si="15"/>
        <v>11.928429423459244</v>
      </c>
      <c r="E21" s="3">
        <f t="shared" si="15"/>
        <v>15.873015873015873</v>
      </c>
      <c r="F21" s="3">
        <f t="shared" si="15"/>
        <v>19.801980198019802</v>
      </c>
      <c r="G21" s="3">
        <f t="shared" si="15"/>
        <v>23.715415019762847</v>
      </c>
      <c r="H21" s="3">
        <f t="shared" si="15"/>
        <v>27.613412228796843</v>
      </c>
      <c r="I21" s="3">
        <f t="shared" si="15"/>
        <v>31.496062992125985</v>
      </c>
      <c r="J21" s="3">
        <f t="shared" si="15"/>
        <v>35.36345776031434</v>
      </c>
      <c r="K21" s="3">
        <f t="shared" si="15"/>
        <v>39.215686274509807</v>
      </c>
      <c r="L21" s="3">
        <f t="shared" si="15"/>
        <v>76.92307692307692</v>
      </c>
      <c r="M21" s="3">
        <f t="shared" si="15"/>
        <v>113.20754716981132</v>
      </c>
      <c r="N21" s="3">
        <f t="shared" si="15"/>
        <v>148.14814814814815</v>
      </c>
      <c r="O21" s="3">
        <f t="shared" si="15"/>
        <v>181.81818181818181</v>
      </c>
      <c r="P21" s="3">
        <f t="shared" si="15"/>
        <v>333.33333333333331</v>
      </c>
      <c r="Q21" s="5">
        <f t="shared" si="15"/>
        <v>1000</v>
      </c>
    </row>
    <row r="23" spans="1:17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5" spans="1:17" x14ac:dyDescent="0.25">
      <c r="A25" s="6" t="s">
        <v>3</v>
      </c>
      <c r="N25" s="6"/>
    </row>
    <row r="27" spans="1:17" ht="15.75" thickBot="1" x14ac:dyDescent="0.3">
      <c r="A27" s="11" t="s">
        <v>0</v>
      </c>
      <c r="B27" s="10">
        <v>1</v>
      </c>
      <c r="C27" s="10">
        <v>2</v>
      </c>
      <c r="D27" s="10">
        <v>3</v>
      </c>
      <c r="E27" s="10">
        <v>4</v>
      </c>
      <c r="F27" s="10">
        <v>5</v>
      </c>
      <c r="G27" s="10">
        <v>6</v>
      </c>
      <c r="H27" s="10">
        <v>7</v>
      </c>
      <c r="I27" s="10">
        <v>8</v>
      </c>
      <c r="J27" s="10">
        <v>9</v>
      </c>
      <c r="K27" s="10">
        <v>10</v>
      </c>
      <c r="L27" s="10">
        <v>20</v>
      </c>
      <c r="M27" s="10">
        <v>30</v>
      </c>
      <c r="N27" s="10">
        <v>40</v>
      </c>
      <c r="O27" s="10">
        <v>50</v>
      </c>
      <c r="P27" s="10">
        <v>100</v>
      </c>
      <c r="Q27" s="10">
        <v>500</v>
      </c>
    </row>
    <row r="28" spans="1:17" x14ac:dyDescent="0.25">
      <c r="A28" s="12">
        <v>1</v>
      </c>
      <c r="B28" s="7">
        <f>1/(2*B6)</f>
        <v>0.25</v>
      </c>
      <c r="C28" s="9">
        <f t="shared" ref="C28:Q28" si="16">1/(2*C6)</f>
        <v>0.1875</v>
      </c>
      <c r="D28" s="9">
        <f t="shared" si="16"/>
        <v>0.16666666666666666</v>
      </c>
      <c r="E28" s="9">
        <f t="shared" si="16"/>
        <v>0.15625</v>
      </c>
      <c r="F28" s="9">
        <f t="shared" si="16"/>
        <v>0.15</v>
      </c>
      <c r="G28" s="9">
        <f t="shared" si="16"/>
        <v>0.14583333333333334</v>
      </c>
      <c r="H28" s="9">
        <f t="shared" si="16"/>
        <v>0.14285714285714285</v>
      </c>
      <c r="I28" s="9">
        <f t="shared" si="16"/>
        <v>0.140625</v>
      </c>
      <c r="J28" s="9">
        <f t="shared" si="16"/>
        <v>0.1388888888888889</v>
      </c>
      <c r="K28" s="9">
        <f t="shared" si="16"/>
        <v>0.13750000000000001</v>
      </c>
      <c r="L28" s="9">
        <f t="shared" si="16"/>
        <v>0.13125000000000001</v>
      </c>
      <c r="M28" s="9">
        <f t="shared" si="16"/>
        <v>0.12916666666666665</v>
      </c>
      <c r="N28" s="9">
        <f t="shared" si="16"/>
        <v>0.12812500000000002</v>
      </c>
      <c r="O28" s="9">
        <f t="shared" si="16"/>
        <v>0.1275</v>
      </c>
      <c r="P28" s="9">
        <f t="shared" si="16"/>
        <v>0.12625</v>
      </c>
      <c r="Q28" s="9">
        <f t="shared" si="16"/>
        <v>0.12525</v>
      </c>
    </row>
    <row r="29" spans="1:17" x14ac:dyDescent="0.25">
      <c r="A29" s="12">
        <v>2</v>
      </c>
      <c r="B29" s="9">
        <f t="shared" ref="B29:Q43" si="17">1/(2*B7)</f>
        <v>0.1875</v>
      </c>
      <c r="C29" s="7">
        <f t="shared" si="17"/>
        <v>0.125</v>
      </c>
      <c r="D29" s="9">
        <f t="shared" si="17"/>
        <v>0.10416666666666667</v>
      </c>
      <c r="E29" s="9">
        <f t="shared" si="17"/>
        <v>9.375E-2</v>
      </c>
      <c r="F29" s="9">
        <f t="shared" si="17"/>
        <v>8.7499999999999994E-2</v>
      </c>
      <c r="G29" s="9">
        <f t="shared" si="17"/>
        <v>8.3333333333333329E-2</v>
      </c>
      <c r="H29" s="9">
        <f t="shared" si="17"/>
        <v>8.0357142857142849E-2</v>
      </c>
      <c r="I29" s="9">
        <f t="shared" si="17"/>
        <v>7.8125E-2</v>
      </c>
      <c r="J29" s="9">
        <f t="shared" si="17"/>
        <v>7.6388888888888881E-2</v>
      </c>
      <c r="K29" s="9">
        <f t="shared" si="17"/>
        <v>7.4999999999999997E-2</v>
      </c>
      <c r="L29" s="9">
        <f t="shared" si="17"/>
        <v>6.8750000000000006E-2</v>
      </c>
      <c r="M29" s="9">
        <f t="shared" si="17"/>
        <v>6.6666666666666666E-2</v>
      </c>
      <c r="N29" s="9">
        <f t="shared" si="17"/>
        <v>6.5625000000000003E-2</v>
      </c>
      <c r="O29" s="9">
        <f t="shared" si="17"/>
        <v>6.5000000000000002E-2</v>
      </c>
      <c r="P29" s="9">
        <f t="shared" si="17"/>
        <v>6.3750000000000001E-2</v>
      </c>
      <c r="Q29" s="9">
        <f t="shared" si="17"/>
        <v>6.275E-2</v>
      </c>
    </row>
    <row r="30" spans="1:17" x14ac:dyDescent="0.25">
      <c r="A30" s="12">
        <v>3</v>
      </c>
      <c r="B30" s="9">
        <f t="shared" si="17"/>
        <v>0.16666666666666666</v>
      </c>
      <c r="C30" s="9">
        <f t="shared" si="17"/>
        <v>0.10416666666666667</v>
      </c>
      <c r="D30" s="7">
        <f t="shared" si="17"/>
        <v>8.3333333333333329E-2</v>
      </c>
      <c r="E30" s="9">
        <f t="shared" si="17"/>
        <v>7.2916666666666671E-2</v>
      </c>
      <c r="F30" s="9">
        <f t="shared" si="17"/>
        <v>6.6666666666666666E-2</v>
      </c>
      <c r="G30" s="9">
        <f t="shared" si="17"/>
        <v>6.25E-2</v>
      </c>
      <c r="H30" s="9">
        <f t="shared" si="17"/>
        <v>5.9523809523809521E-2</v>
      </c>
      <c r="I30" s="9">
        <f t="shared" si="17"/>
        <v>5.7291666666666671E-2</v>
      </c>
      <c r="J30" s="9">
        <f t="shared" si="17"/>
        <v>5.5555555555555552E-2</v>
      </c>
      <c r="K30" s="9">
        <f t="shared" si="17"/>
        <v>5.4166666666666669E-2</v>
      </c>
      <c r="L30" s="9">
        <f t="shared" si="17"/>
        <v>4.7916666666666663E-2</v>
      </c>
      <c r="M30" s="9">
        <f t="shared" si="17"/>
        <v>4.5833333333333337E-2</v>
      </c>
      <c r="N30" s="9">
        <f t="shared" si="17"/>
        <v>4.4791666666666667E-2</v>
      </c>
      <c r="O30" s="9">
        <f t="shared" si="17"/>
        <v>4.4166666666666667E-2</v>
      </c>
      <c r="P30" s="9">
        <f t="shared" si="17"/>
        <v>4.2916666666666665E-2</v>
      </c>
      <c r="Q30" s="9">
        <f t="shared" si="17"/>
        <v>4.1916666666666672E-2</v>
      </c>
    </row>
    <row r="31" spans="1:17" x14ac:dyDescent="0.25">
      <c r="A31" s="12">
        <v>4</v>
      </c>
      <c r="B31" s="9">
        <f t="shared" si="17"/>
        <v>0.15625</v>
      </c>
      <c r="C31" s="9">
        <f t="shared" si="17"/>
        <v>9.375E-2</v>
      </c>
      <c r="D31" s="9">
        <f t="shared" si="17"/>
        <v>7.2916666666666671E-2</v>
      </c>
      <c r="E31" s="7">
        <f t="shared" si="17"/>
        <v>6.25E-2</v>
      </c>
      <c r="F31" s="9">
        <f t="shared" si="17"/>
        <v>5.6249999999999994E-2</v>
      </c>
      <c r="G31" s="9">
        <f t="shared" si="17"/>
        <v>5.2083333333333336E-2</v>
      </c>
      <c r="H31" s="9">
        <f t="shared" si="17"/>
        <v>4.9107142857142856E-2</v>
      </c>
      <c r="I31" s="9">
        <f t="shared" si="17"/>
        <v>4.6875E-2</v>
      </c>
      <c r="J31" s="9">
        <f t="shared" si="17"/>
        <v>4.5138888888888888E-2</v>
      </c>
      <c r="K31" s="9">
        <f t="shared" si="17"/>
        <v>4.3749999999999997E-2</v>
      </c>
      <c r="L31" s="9">
        <f t="shared" si="17"/>
        <v>3.7499999999999999E-2</v>
      </c>
      <c r="M31" s="9">
        <f t="shared" si="17"/>
        <v>3.5416666666666666E-2</v>
      </c>
      <c r="N31" s="9">
        <f t="shared" si="17"/>
        <v>3.4375000000000003E-2</v>
      </c>
      <c r="O31" s="9">
        <f t="shared" si="17"/>
        <v>3.3750000000000002E-2</v>
      </c>
      <c r="P31" s="9">
        <f t="shared" si="17"/>
        <v>3.2500000000000001E-2</v>
      </c>
      <c r="Q31" s="9">
        <f t="shared" si="17"/>
        <v>3.15E-2</v>
      </c>
    </row>
    <row r="32" spans="1:17" x14ac:dyDescent="0.25">
      <c r="A32" s="12">
        <v>5</v>
      </c>
      <c r="B32" s="9">
        <f t="shared" si="17"/>
        <v>0.15</v>
      </c>
      <c r="C32" s="9">
        <f t="shared" si="17"/>
        <v>8.7499999999999994E-2</v>
      </c>
      <c r="D32" s="9">
        <f t="shared" si="17"/>
        <v>6.6666666666666666E-2</v>
      </c>
      <c r="E32" s="9">
        <f t="shared" si="17"/>
        <v>5.6249999999999994E-2</v>
      </c>
      <c r="F32" s="7">
        <f t="shared" si="17"/>
        <v>0.05</v>
      </c>
      <c r="G32" s="9">
        <f t="shared" si="17"/>
        <v>4.5833333333333337E-2</v>
      </c>
      <c r="H32" s="9">
        <f t="shared" si="17"/>
        <v>4.2857142857142858E-2</v>
      </c>
      <c r="I32" s="9">
        <f t="shared" si="17"/>
        <v>4.0624999999999994E-2</v>
      </c>
      <c r="J32" s="9">
        <f t="shared" si="17"/>
        <v>3.888888888888889E-2</v>
      </c>
      <c r="K32" s="9">
        <f t="shared" si="17"/>
        <v>3.7499999999999999E-2</v>
      </c>
      <c r="L32" s="9">
        <f t="shared" si="17"/>
        <v>3.125E-2</v>
      </c>
      <c r="M32" s="9">
        <f t="shared" si="17"/>
        <v>2.9166666666666667E-2</v>
      </c>
      <c r="N32" s="9">
        <f t="shared" si="17"/>
        <v>2.8124999999999997E-2</v>
      </c>
      <c r="O32" s="9">
        <f t="shared" si="17"/>
        <v>2.7499999999999997E-2</v>
      </c>
      <c r="P32" s="9">
        <f t="shared" si="17"/>
        <v>2.6249999999999999E-2</v>
      </c>
      <c r="Q32" s="9">
        <f t="shared" si="17"/>
        <v>2.5250000000000002E-2</v>
      </c>
    </row>
    <row r="33" spans="1:17" x14ac:dyDescent="0.25">
      <c r="A33" s="12">
        <v>6</v>
      </c>
      <c r="B33" s="9">
        <f t="shared" si="17"/>
        <v>0.14583333333333334</v>
      </c>
      <c r="C33" s="9">
        <f t="shared" si="17"/>
        <v>8.3333333333333329E-2</v>
      </c>
      <c r="D33" s="9">
        <f t="shared" si="17"/>
        <v>6.25E-2</v>
      </c>
      <c r="E33" s="9">
        <f t="shared" si="17"/>
        <v>5.2083333333333336E-2</v>
      </c>
      <c r="F33" s="9">
        <f t="shared" si="17"/>
        <v>4.5833333333333337E-2</v>
      </c>
      <c r="G33" s="7">
        <f t="shared" si="17"/>
        <v>4.1666666666666664E-2</v>
      </c>
      <c r="H33" s="9">
        <f t="shared" si="17"/>
        <v>3.8690476190476192E-2</v>
      </c>
      <c r="I33" s="9">
        <f t="shared" si="17"/>
        <v>3.6458333333333336E-2</v>
      </c>
      <c r="J33" s="9">
        <f t="shared" si="17"/>
        <v>3.4722222222222224E-2</v>
      </c>
      <c r="K33" s="9">
        <f t="shared" si="17"/>
        <v>3.3333333333333333E-2</v>
      </c>
      <c r="L33" s="9">
        <f t="shared" si="17"/>
        <v>2.7083333333333334E-2</v>
      </c>
      <c r="M33" s="9">
        <f t="shared" si="17"/>
        <v>2.5000000000000001E-2</v>
      </c>
      <c r="N33" s="9">
        <f t="shared" si="17"/>
        <v>2.3958333333333331E-2</v>
      </c>
      <c r="O33" s="9">
        <f t="shared" si="17"/>
        <v>2.3333333333333334E-2</v>
      </c>
      <c r="P33" s="9">
        <f t="shared" si="17"/>
        <v>2.2083333333333333E-2</v>
      </c>
      <c r="Q33" s="9">
        <f t="shared" si="17"/>
        <v>2.1083333333333332E-2</v>
      </c>
    </row>
    <row r="34" spans="1:17" x14ac:dyDescent="0.25">
      <c r="A34" s="12">
        <v>7</v>
      </c>
      <c r="B34" s="9">
        <f t="shared" si="17"/>
        <v>0.14285714285714285</v>
      </c>
      <c r="C34" s="9">
        <f t="shared" si="17"/>
        <v>8.0357142857142849E-2</v>
      </c>
      <c r="D34" s="9">
        <f t="shared" si="17"/>
        <v>5.9523809523809521E-2</v>
      </c>
      <c r="E34" s="9">
        <f t="shared" si="17"/>
        <v>4.9107142857142856E-2</v>
      </c>
      <c r="F34" s="9">
        <f t="shared" si="17"/>
        <v>4.2857142857142858E-2</v>
      </c>
      <c r="G34" s="9">
        <f t="shared" si="17"/>
        <v>3.8690476190476192E-2</v>
      </c>
      <c r="H34" s="7">
        <f t="shared" si="17"/>
        <v>3.5714285714285712E-2</v>
      </c>
      <c r="I34" s="9">
        <f t="shared" si="17"/>
        <v>3.3482142857142856E-2</v>
      </c>
      <c r="J34" s="9">
        <f t="shared" si="17"/>
        <v>3.1746031746031744E-2</v>
      </c>
      <c r="K34" s="9">
        <f t="shared" si="17"/>
        <v>3.035714285714286E-2</v>
      </c>
      <c r="L34" s="9">
        <f t="shared" si="17"/>
        <v>2.4107142857142858E-2</v>
      </c>
      <c r="M34" s="9">
        <f t="shared" si="17"/>
        <v>2.2023809523809525E-2</v>
      </c>
      <c r="N34" s="9">
        <f t="shared" si="17"/>
        <v>2.0982142857142859E-2</v>
      </c>
      <c r="O34" s="9">
        <f t="shared" si="17"/>
        <v>2.0357142857142855E-2</v>
      </c>
      <c r="P34" s="9">
        <f t="shared" si="17"/>
        <v>1.9107142857142857E-2</v>
      </c>
      <c r="Q34" s="9">
        <f t="shared" si="17"/>
        <v>1.8107142857142856E-2</v>
      </c>
    </row>
    <row r="35" spans="1:17" x14ac:dyDescent="0.25">
      <c r="A35" s="12">
        <v>8</v>
      </c>
      <c r="B35" s="9">
        <f t="shared" si="17"/>
        <v>0.140625</v>
      </c>
      <c r="C35" s="9">
        <f t="shared" si="17"/>
        <v>7.8125E-2</v>
      </c>
      <c r="D35" s="9">
        <f t="shared" si="17"/>
        <v>5.7291666666666671E-2</v>
      </c>
      <c r="E35" s="9">
        <f t="shared" si="17"/>
        <v>4.6875E-2</v>
      </c>
      <c r="F35" s="9">
        <f t="shared" si="17"/>
        <v>4.0624999999999994E-2</v>
      </c>
      <c r="G35" s="9">
        <f t="shared" si="17"/>
        <v>3.6458333333333336E-2</v>
      </c>
      <c r="H35" s="9">
        <f t="shared" si="17"/>
        <v>3.3482142857142856E-2</v>
      </c>
      <c r="I35" s="7">
        <f t="shared" si="17"/>
        <v>3.125E-2</v>
      </c>
      <c r="J35" s="9">
        <f t="shared" si="17"/>
        <v>2.9513888888888888E-2</v>
      </c>
      <c r="K35" s="9">
        <f t="shared" si="17"/>
        <v>2.8124999999999997E-2</v>
      </c>
      <c r="L35" s="9">
        <f t="shared" si="17"/>
        <v>2.1874999999999999E-2</v>
      </c>
      <c r="M35" s="9">
        <f t="shared" si="17"/>
        <v>1.9791666666666666E-2</v>
      </c>
      <c r="N35" s="9">
        <f t="shared" si="17"/>
        <v>1.8749999999999999E-2</v>
      </c>
      <c r="O35" s="9">
        <f t="shared" si="17"/>
        <v>1.8125000000000002E-2</v>
      </c>
      <c r="P35" s="9">
        <f t="shared" si="17"/>
        <v>1.6875000000000001E-2</v>
      </c>
      <c r="Q35" s="9">
        <f t="shared" si="17"/>
        <v>1.5875E-2</v>
      </c>
    </row>
    <row r="36" spans="1:17" x14ac:dyDescent="0.25">
      <c r="A36" s="12">
        <v>9</v>
      </c>
      <c r="B36" s="9">
        <f t="shared" si="17"/>
        <v>0.1388888888888889</v>
      </c>
      <c r="C36" s="9">
        <f t="shared" si="17"/>
        <v>7.6388888888888881E-2</v>
      </c>
      <c r="D36" s="9">
        <f t="shared" si="17"/>
        <v>5.5555555555555552E-2</v>
      </c>
      <c r="E36" s="9">
        <f t="shared" si="17"/>
        <v>4.5138888888888888E-2</v>
      </c>
      <c r="F36" s="9">
        <f t="shared" si="17"/>
        <v>3.888888888888889E-2</v>
      </c>
      <c r="G36" s="9">
        <f t="shared" si="17"/>
        <v>3.4722222222222224E-2</v>
      </c>
      <c r="H36" s="9">
        <f t="shared" si="17"/>
        <v>3.1746031746031744E-2</v>
      </c>
      <c r="I36" s="9">
        <f t="shared" si="17"/>
        <v>2.9513888888888888E-2</v>
      </c>
      <c r="J36" s="7">
        <f t="shared" si="17"/>
        <v>2.7777777777777776E-2</v>
      </c>
      <c r="K36" s="9">
        <f t="shared" si="17"/>
        <v>2.6388888888888892E-2</v>
      </c>
      <c r="L36" s="9">
        <f t="shared" si="17"/>
        <v>2.013888888888889E-2</v>
      </c>
      <c r="M36" s="9">
        <f t="shared" si="17"/>
        <v>1.8055555555555554E-2</v>
      </c>
      <c r="N36" s="9">
        <f t="shared" si="17"/>
        <v>1.7013888888888887E-2</v>
      </c>
      <c r="O36" s="9">
        <f t="shared" si="17"/>
        <v>1.638888888888889E-2</v>
      </c>
      <c r="P36" s="9">
        <f t="shared" si="17"/>
        <v>1.5138888888888889E-2</v>
      </c>
      <c r="Q36" s="9">
        <f t="shared" si="17"/>
        <v>1.413888888888889E-2</v>
      </c>
    </row>
    <row r="37" spans="1:17" x14ac:dyDescent="0.25">
      <c r="A37" s="12">
        <v>10</v>
      </c>
      <c r="B37" s="9">
        <f t="shared" si="17"/>
        <v>0.13750000000000001</v>
      </c>
      <c r="C37" s="9">
        <f t="shared" si="17"/>
        <v>7.4999999999999997E-2</v>
      </c>
      <c r="D37" s="9">
        <f t="shared" si="17"/>
        <v>5.4166666666666669E-2</v>
      </c>
      <c r="E37" s="9">
        <f t="shared" si="17"/>
        <v>4.3749999999999997E-2</v>
      </c>
      <c r="F37" s="9">
        <f t="shared" si="17"/>
        <v>3.7499999999999999E-2</v>
      </c>
      <c r="G37" s="9">
        <f t="shared" si="17"/>
        <v>3.3333333333333333E-2</v>
      </c>
      <c r="H37" s="9">
        <f t="shared" si="17"/>
        <v>3.035714285714286E-2</v>
      </c>
      <c r="I37" s="9">
        <f t="shared" si="17"/>
        <v>2.8124999999999997E-2</v>
      </c>
      <c r="J37" s="9">
        <f t="shared" si="17"/>
        <v>2.6388888888888892E-2</v>
      </c>
      <c r="K37" s="7">
        <f t="shared" si="17"/>
        <v>2.5000000000000001E-2</v>
      </c>
      <c r="L37" s="9">
        <f t="shared" si="17"/>
        <v>1.8749999999999999E-2</v>
      </c>
      <c r="M37" s="9">
        <f t="shared" si="17"/>
        <v>1.6666666666666666E-2</v>
      </c>
      <c r="N37" s="9">
        <f>1/(2*N15)</f>
        <v>1.5625E-2</v>
      </c>
      <c r="O37" s="9">
        <f t="shared" si="17"/>
        <v>1.4999999999999999E-2</v>
      </c>
      <c r="P37" s="9">
        <f t="shared" si="17"/>
        <v>1.3749999999999998E-2</v>
      </c>
      <c r="Q37" s="9">
        <f t="shared" si="17"/>
        <v>1.2749999999999999E-2</v>
      </c>
    </row>
    <row r="38" spans="1:17" x14ac:dyDescent="0.25">
      <c r="A38" s="12">
        <v>20</v>
      </c>
      <c r="B38" s="9">
        <f t="shared" si="17"/>
        <v>0.13125000000000001</v>
      </c>
      <c r="C38" s="9">
        <f t="shared" si="17"/>
        <v>6.8750000000000006E-2</v>
      </c>
      <c r="D38" s="9">
        <f t="shared" si="17"/>
        <v>4.7916666666666663E-2</v>
      </c>
      <c r="E38" s="9">
        <f t="shared" si="17"/>
        <v>3.7499999999999999E-2</v>
      </c>
      <c r="F38" s="9">
        <f t="shared" si="17"/>
        <v>3.125E-2</v>
      </c>
      <c r="G38" s="9">
        <f t="shared" si="17"/>
        <v>2.7083333333333334E-2</v>
      </c>
      <c r="H38" s="9">
        <f t="shared" si="17"/>
        <v>2.4107142857142858E-2</v>
      </c>
      <c r="I38" s="9">
        <f t="shared" si="17"/>
        <v>2.1874999999999999E-2</v>
      </c>
      <c r="J38" s="9">
        <f t="shared" si="17"/>
        <v>2.013888888888889E-2</v>
      </c>
      <c r="K38" s="9">
        <f t="shared" si="17"/>
        <v>1.8749999999999999E-2</v>
      </c>
      <c r="L38" s="7">
        <f t="shared" si="17"/>
        <v>1.2500000000000001E-2</v>
      </c>
      <c r="M38" s="9">
        <f t="shared" si="17"/>
        <v>1.0416666666666666E-2</v>
      </c>
      <c r="N38" s="9">
        <f t="shared" si="17"/>
        <v>9.3749999999999997E-3</v>
      </c>
      <c r="O38" s="9">
        <f t="shared" si="17"/>
        <v>8.7499999999999991E-3</v>
      </c>
      <c r="P38" s="9">
        <f t="shared" si="17"/>
        <v>7.4999999999999997E-3</v>
      </c>
      <c r="Q38" s="9">
        <f t="shared" si="17"/>
        <v>6.5000000000000006E-3</v>
      </c>
    </row>
    <row r="39" spans="1:17" x14ac:dyDescent="0.25">
      <c r="A39" s="12">
        <v>30</v>
      </c>
      <c r="B39" s="9">
        <f t="shared" si="17"/>
        <v>0.12916666666666665</v>
      </c>
      <c r="C39" s="9">
        <f t="shared" si="17"/>
        <v>6.6666666666666666E-2</v>
      </c>
      <c r="D39" s="9">
        <f t="shared" si="17"/>
        <v>4.5833333333333337E-2</v>
      </c>
      <c r="E39" s="9">
        <f t="shared" si="17"/>
        <v>3.5416666666666666E-2</v>
      </c>
      <c r="F39" s="9">
        <f t="shared" si="17"/>
        <v>2.9166666666666667E-2</v>
      </c>
      <c r="G39" s="9">
        <f t="shared" si="17"/>
        <v>2.5000000000000001E-2</v>
      </c>
      <c r="H39" s="9">
        <f t="shared" si="17"/>
        <v>2.2023809523809525E-2</v>
      </c>
      <c r="I39" s="9">
        <f t="shared" si="17"/>
        <v>1.9791666666666666E-2</v>
      </c>
      <c r="J39" s="9">
        <f t="shared" si="17"/>
        <v>1.8055555555555554E-2</v>
      </c>
      <c r="K39" s="9">
        <f t="shared" si="17"/>
        <v>1.6666666666666666E-2</v>
      </c>
      <c r="L39" s="9">
        <f t="shared" si="17"/>
        <v>1.0416666666666666E-2</v>
      </c>
      <c r="M39" s="7">
        <f t="shared" si="17"/>
        <v>8.3333333333333332E-3</v>
      </c>
      <c r="N39" s="9">
        <f t="shared" si="17"/>
        <v>7.2916666666666668E-3</v>
      </c>
      <c r="O39" s="9">
        <f t="shared" si="17"/>
        <v>6.6666666666666671E-3</v>
      </c>
      <c r="P39" s="9">
        <f t="shared" si="17"/>
        <v>5.4166666666666669E-3</v>
      </c>
      <c r="Q39" s="9">
        <f t="shared" si="17"/>
        <v>4.4166666666666668E-3</v>
      </c>
    </row>
    <row r="40" spans="1:17" x14ac:dyDescent="0.25">
      <c r="A40" s="12">
        <v>40</v>
      </c>
      <c r="B40" s="9">
        <f t="shared" si="17"/>
        <v>0.12812500000000002</v>
      </c>
      <c r="C40" s="9">
        <f t="shared" si="17"/>
        <v>6.5625000000000003E-2</v>
      </c>
      <c r="D40" s="9">
        <f t="shared" si="17"/>
        <v>4.4791666666666667E-2</v>
      </c>
      <c r="E40" s="9">
        <f t="shared" si="17"/>
        <v>3.4375000000000003E-2</v>
      </c>
      <c r="F40" s="9">
        <f t="shared" si="17"/>
        <v>2.8124999999999997E-2</v>
      </c>
      <c r="G40" s="9">
        <f t="shared" si="17"/>
        <v>2.3958333333333331E-2</v>
      </c>
      <c r="H40" s="9">
        <f t="shared" si="17"/>
        <v>2.0982142857142859E-2</v>
      </c>
      <c r="I40" s="9">
        <f t="shared" si="17"/>
        <v>1.8749999999999999E-2</v>
      </c>
      <c r="J40" s="9">
        <f t="shared" si="17"/>
        <v>1.7013888888888887E-2</v>
      </c>
      <c r="K40" s="9">
        <f t="shared" si="17"/>
        <v>1.5625E-2</v>
      </c>
      <c r="L40" s="9">
        <f t="shared" si="17"/>
        <v>9.3749999999999997E-3</v>
      </c>
      <c r="M40" s="9">
        <f t="shared" si="17"/>
        <v>7.2916666666666668E-3</v>
      </c>
      <c r="N40" s="7">
        <f t="shared" si="17"/>
        <v>6.2500000000000003E-3</v>
      </c>
      <c r="O40" s="9">
        <f t="shared" si="17"/>
        <v>5.6249999999999998E-3</v>
      </c>
      <c r="P40" s="9">
        <f t="shared" si="17"/>
        <v>4.3749999999999995E-3</v>
      </c>
      <c r="Q40" s="9">
        <f t="shared" si="17"/>
        <v>3.375E-3</v>
      </c>
    </row>
    <row r="41" spans="1:17" x14ac:dyDescent="0.25">
      <c r="A41" s="12">
        <v>50</v>
      </c>
      <c r="B41" s="9">
        <f t="shared" si="17"/>
        <v>0.1275</v>
      </c>
      <c r="C41" s="9">
        <f t="shared" si="17"/>
        <v>6.5000000000000002E-2</v>
      </c>
      <c r="D41" s="9">
        <f t="shared" si="17"/>
        <v>4.4166666666666667E-2</v>
      </c>
      <c r="E41" s="9">
        <f t="shared" si="17"/>
        <v>3.3750000000000002E-2</v>
      </c>
      <c r="F41" s="9">
        <f t="shared" si="17"/>
        <v>2.7499999999999997E-2</v>
      </c>
      <c r="G41" s="9">
        <f t="shared" si="17"/>
        <v>2.3333333333333334E-2</v>
      </c>
      <c r="H41" s="9">
        <f t="shared" si="17"/>
        <v>2.0357142857142855E-2</v>
      </c>
      <c r="I41" s="9">
        <f t="shared" si="17"/>
        <v>1.8125000000000002E-2</v>
      </c>
      <c r="J41" s="9">
        <f t="shared" si="17"/>
        <v>1.638888888888889E-2</v>
      </c>
      <c r="K41" s="9">
        <f t="shared" si="17"/>
        <v>1.4999999999999999E-2</v>
      </c>
      <c r="L41" s="9">
        <f t="shared" si="17"/>
        <v>8.7499999999999991E-3</v>
      </c>
      <c r="M41" s="9">
        <f t="shared" si="17"/>
        <v>6.6666666666666671E-3</v>
      </c>
      <c r="N41" s="9">
        <f t="shared" si="17"/>
        <v>5.6249999999999998E-3</v>
      </c>
      <c r="O41" s="7">
        <f t="shared" si="17"/>
        <v>5.0000000000000001E-3</v>
      </c>
      <c r="P41" s="9">
        <f t="shared" si="17"/>
        <v>3.7499999999999999E-3</v>
      </c>
      <c r="Q41" s="9">
        <f t="shared" si="17"/>
        <v>2.7500000000000003E-3</v>
      </c>
    </row>
    <row r="42" spans="1:17" x14ac:dyDescent="0.25">
      <c r="A42" s="12">
        <v>100</v>
      </c>
      <c r="B42" s="9">
        <f t="shared" si="17"/>
        <v>0.12625</v>
      </c>
      <c r="C42" s="9">
        <f t="shared" si="17"/>
        <v>6.3750000000000001E-2</v>
      </c>
      <c r="D42" s="9">
        <f t="shared" si="17"/>
        <v>4.2916666666666665E-2</v>
      </c>
      <c r="E42" s="9">
        <f t="shared" si="17"/>
        <v>3.2500000000000001E-2</v>
      </c>
      <c r="F42" s="9">
        <f t="shared" si="17"/>
        <v>2.6249999999999999E-2</v>
      </c>
      <c r="G42" s="9">
        <f t="shared" si="17"/>
        <v>2.2083333333333333E-2</v>
      </c>
      <c r="H42" s="9">
        <f t="shared" si="17"/>
        <v>1.9107142857142857E-2</v>
      </c>
      <c r="I42" s="9">
        <f t="shared" si="17"/>
        <v>1.6875000000000001E-2</v>
      </c>
      <c r="J42" s="9">
        <f t="shared" si="17"/>
        <v>1.5138888888888889E-2</v>
      </c>
      <c r="K42" s="9">
        <f t="shared" si="17"/>
        <v>1.3749999999999998E-2</v>
      </c>
      <c r="L42" s="9">
        <f t="shared" si="17"/>
        <v>7.4999999999999997E-3</v>
      </c>
      <c r="M42" s="9">
        <f t="shared" si="17"/>
        <v>5.4166666666666669E-3</v>
      </c>
      <c r="N42" s="9">
        <f t="shared" si="17"/>
        <v>4.3749999999999995E-3</v>
      </c>
      <c r="O42" s="9">
        <f t="shared" si="17"/>
        <v>3.7499999999999999E-3</v>
      </c>
      <c r="P42" s="7">
        <f t="shared" si="17"/>
        <v>2.5000000000000001E-3</v>
      </c>
      <c r="Q42" s="9">
        <f t="shared" si="17"/>
        <v>1.5E-3</v>
      </c>
    </row>
    <row r="43" spans="1:17" x14ac:dyDescent="0.25">
      <c r="A43" s="12">
        <v>500</v>
      </c>
      <c r="B43" s="9">
        <f t="shared" si="17"/>
        <v>0.12525</v>
      </c>
      <c r="C43" s="9">
        <f t="shared" si="17"/>
        <v>6.275E-2</v>
      </c>
      <c r="D43" s="9">
        <f t="shared" si="17"/>
        <v>4.1916666666666672E-2</v>
      </c>
      <c r="E43" s="9">
        <f t="shared" si="17"/>
        <v>3.15E-2</v>
      </c>
      <c r="F43" s="9">
        <f t="shared" si="17"/>
        <v>2.5250000000000002E-2</v>
      </c>
      <c r="G43" s="9">
        <f t="shared" si="17"/>
        <v>2.1083333333333332E-2</v>
      </c>
      <c r="H43" s="9">
        <f t="shared" si="17"/>
        <v>1.8107142857142856E-2</v>
      </c>
      <c r="I43" s="9">
        <f t="shared" si="17"/>
        <v>1.5875E-2</v>
      </c>
      <c r="J43" s="9">
        <f t="shared" si="17"/>
        <v>1.413888888888889E-2</v>
      </c>
      <c r="K43" s="9">
        <f t="shared" si="17"/>
        <v>1.2749999999999999E-2</v>
      </c>
      <c r="L43" s="9">
        <f t="shared" si="17"/>
        <v>6.5000000000000006E-3</v>
      </c>
      <c r="M43" s="9">
        <f t="shared" si="17"/>
        <v>4.4166666666666668E-3</v>
      </c>
      <c r="N43" s="9">
        <f t="shared" si="17"/>
        <v>3.375E-3</v>
      </c>
      <c r="O43" s="9">
        <f t="shared" si="17"/>
        <v>2.7500000000000003E-3</v>
      </c>
      <c r="P43" s="9">
        <f t="shared" si="17"/>
        <v>1.5E-3</v>
      </c>
      <c r="Q43" s="7">
        <f t="shared" si="17"/>
        <v>5.0000000000000001E-4</v>
      </c>
    </row>
    <row r="45" spans="1:17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7" spans="1:17" x14ac:dyDescent="0.25">
      <c r="A47" s="6" t="s">
        <v>1</v>
      </c>
    </row>
    <row r="49" spans="1:17" ht="15.75" thickBot="1" x14ac:dyDescent="0.3">
      <c r="A49" s="11" t="s">
        <v>0</v>
      </c>
      <c r="B49" s="10">
        <v>1</v>
      </c>
      <c r="C49" s="10">
        <v>2</v>
      </c>
      <c r="D49" s="10">
        <v>3</v>
      </c>
      <c r="E49" s="10">
        <v>4</v>
      </c>
      <c r="F49" s="10">
        <v>5</v>
      </c>
      <c r="G49" s="10">
        <v>6</v>
      </c>
      <c r="H49" s="10">
        <v>7</v>
      </c>
      <c r="I49" s="10">
        <v>8</v>
      </c>
      <c r="J49" s="10">
        <v>9</v>
      </c>
      <c r="K49" s="10">
        <v>10</v>
      </c>
      <c r="L49" s="10">
        <v>20</v>
      </c>
      <c r="M49" s="10">
        <v>30</v>
      </c>
      <c r="N49" s="10">
        <v>40</v>
      </c>
      <c r="O49" s="10">
        <v>50</v>
      </c>
      <c r="P49" s="10">
        <v>100</v>
      </c>
      <c r="Q49" s="10">
        <v>500</v>
      </c>
    </row>
    <row r="50" spans="1:17" x14ac:dyDescent="0.25">
      <c r="A50" s="12">
        <v>1</v>
      </c>
      <c r="B50" s="4">
        <f>(1/(8*$A$50))+(1/(8*B$49))</f>
        <v>0.25</v>
      </c>
      <c r="C50" s="2">
        <f t="shared" ref="B50:Q50" si="18">(1/(8*$A$50))+(1/(8*C$49))</f>
        <v>0.1875</v>
      </c>
      <c r="D50" s="2">
        <f t="shared" si="18"/>
        <v>0.16666666666666666</v>
      </c>
      <c r="E50" s="2">
        <f t="shared" si="18"/>
        <v>0.15625</v>
      </c>
      <c r="F50" s="2">
        <f t="shared" si="18"/>
        <v>0.15</v>
      </c>
      <c r="G50" s="2">
        <f t="shared" si="18"/>
        <v>0.14583333333333334</v>
      </c>
      <c r="H50" s="2">
        <f t="shared" si="18"/>
        <v>0.14285714285714285</v>
      </c>
      <c r="I50" s="2">
        <f t="shared" si="18"/>
        <v>0.140625</v>
      </c>
      <c r="J50" s="2">
        <f t="shared" si="18"/>
        <v>0.1388888888888889</v>
      </c>
      <c r="K50" s="2">
        <f t="shared" si="18"/>
        <v>0.13750000000000001</v>
      </c>
      <c r="L50" s="2">
        <f t="shared" si="18"/>
        <v>0.13125000000000001</v>
      </c>
      <c r="M50" s="2">
        <f t="shared" si="18"/>
        <v>0.12916666666666668</v>
      </c>
      <c r="N50" s="2">
        <f t="shared" si="18"/>
        <v>0.12812499999999999</v>
      </c>
      <c r="O50" s="2">
        <f t="shared" si="18"/>
        <v>0.1275</v>
      </c>
      <c r="P50" s="2">
        <f t="shared" si="18"/>
        <v>0.12625</v>
      </c>
      <c r="Q50" s="2">
        <f t="shared" si="18"/>
        <v>0.12525</v>
      </c>
    </row>
    <row r="51" spans="1:17" x14ac:dyDescent="0.25">
      <c r="A51" s="12">
        <v>2</v>
      </c>
      <c r="B51" s="2">
        <f t="shared" ref="B51:Q51" si="19">(1/(8*$A$51))+(1/(8*B$49))</f>
        <v>0.1875</v>
      </c>
      <c r="C51" s="4">
        <f t="shared" si="19"/>
        <v>0.125</v>
      </c>
      <c r="D51" s="2">
        <f t="shared" si="19"/>
        <v>0.10416666666666666</v>
      </c>
      <c r="E51" s="2">
        <f t="shared" si="19"/>
        <v>9.375E-2</v>
      </c>
      <c r="F51" s="2">
        <f t="shared" si="19"/>
        <v>8.7499999999999994E-2</v>
      </c>
      <c r="G51" s="2">
        <f t="shared" si="19"/>
        <v>8.3333333333333329E-2</v>
      </c>
      <c r="H51" s="2">
        <f t="shared" si="19"/>
        <v>8.0357142857142849E-2</v>
      </c>
      <c r="I51" s="2">
        <f t="shared" si="19"/>
        <v>7.8125E-2</v>
      </c>
      <c r="J51" s="2">
        <f t="shared" si="19"/>
        <v>7.6388888888888895E-2</v>
      </c>
      <c r="K51" s="2">
        <f t="shared" si="19"/>
        <v>7.4999999999999997E-2</v>
      </c>
      <c r="L51" s="2">
        <f t="shared" si="19"/>
        <v>6.8750000000000006E-2</v>
      </c>
      <c r="M51" s="2">
        <f t="shared" si="19"/>
        <v>6.6666666666666666E-2</v>
      </c>
      <c r="N51" s="2">
        <f t="shared" si="19"/>
        <v>6.5625000000000003E-2</v>
      </c>
      <c r="O51" s="2">
        <f t="shared" si="19"/>
        <v>6.5000000000000002E-2</v>
      </c>
      <c r="P51" s="2">
        <f t="shared" si="19"/>
        <v>6.3750000000000001E-2</v>
      </c>
      <c r="Q51" s="2">
        <f t="shared" si="19"/>
        <v>6.275E-2</v>
      </c>
    </row>
    <row r="52" spans="1:17" x14ac:dyDescent="0.25">
      <c r="A52" s="12">
        <v>3</v>
      </c>
      <c r="B52" s="2">
        <f t="shared" ref="B52:Q52" si="20">(1/(8*$A$52))+(1/(8*B$49))</f>
        <v>0.16666666666666666</v>
      </c>
      <c r="C52" s="2">
        <f t="shared" si="20"/>
        <v>0.10416666666666666</v>
      </c>
      <c r="D52" s="4">
        <f t="shared" si="20"/>
        <v>8.3333333333333329E-2</v>
      </c>
      <c r="E52" s="2">
        <f t="shared" si="20"/>
        <v>7.2916666666666657E-2</v>
      </c>
      <c r="F52" s="2">
        <f t="shared" si="20"/>
        <v>6.6666666666666666E-2</v>
      </c>
      <c r="G52" s="2">
        <f t="shared" si="20"/>
        <v>6.25E-2</v>
      </c>
      <c r="H52" s="2">
        <f t="shared" si="20"/>
        <v>5.9523809523809521E-2</v>
      </c>
      <c r="I52" s="2">
        <f t="shared" si="20"/>
        <v>5.7291666666666664E-2</v>
      </c>
      <c r="J52" s="2">
        <f t="shared" si="20"/>
        <v>5.5555555555555552E-2</v>
      </c>
      <c r="K52" s="2">
        <f t="shared" si="20"/>
        <v>5.4166666666666669E-2</v>
      </c>
      <c r="L52" s="2">
        <f t="shared" si="20"/>
        <v>4.7916666666666663E-2</v>
      </c>
      <c r="M52" s="2">
        <f t="shared" si="20"/>
        <v>4.583333333333333E-2</v>
      </c>
      <c r="N52" s="2">
        <f t="shared" si="20"/>
        <v>4.4791666666666667E-2</v>
      </c>
      <c r="O52" s="2">
        <f t="shared" si="20"/>
        <v>4.4166666666666667E-2</v>
      </c>
      <c r="P52" s="2">
        <f t="shared" si="20"/>
        <v>4.2916666666666665E-2</v>
      </c>
      <c r="Q52" s="2">
        <f t="shared" si="20"/>
        <v>4.1916666666666665E-2</v>
      </c>
    </row>
    <row r="53" spans="1:17" x14ac:dyDescent="0.25">
      <c r="A53" s="12">
        <v>4</v>
      </c>
      <c r="B53" s="2">
        <f t="shared" ref="B53:Q53" si="21">(1/(8*$A$53))+(1/(8*B$49))</f>
        <v>0.15625</v>
      </c>
      <c r="C53" s="2">
        <f t="shared" si="21"/>
        <v>9.375E-2</v>
      </c>
      <c r="D53" s="2">
        <f t="shared" si="21"/>
        <v>7.2916666666666657E-2</v>
      </c>
      <c r="E53" s="4">
        <f t="shared" si="21"/>
        <v>6.25E-2</v>
      </c>
      <c r="F53" s="2">
        <f t="shared" si="21"/>
        <v>5.6250000000000001E-2</v>
      </c>
      <c r="G53" s="2">
        <f t="shared" si="21"/>
        <v>5.2083333333333329E-2</v>
      </c>
      <c r="H53" s="2">
        <f t="shared" si="21"/>
        <v>4.9107142857142856E-2</v>
      </c>
      <c r="I53" s="2">
        <f t="shared" si="21"/>
        <v>4.6875E-2</v>
      </c>
      <c r="J53" s="2">
        <f t="shared" si="21"/>
        <v>4.5138888888888888E-2</v>
      </c>
      <c r="K53" s="2">
        <f t="shared" si="21"/>
        <v>4.3749999999999997E-2</v>
      </c>
      <c r="L53" s="2">
        <f t="shared" si="21"/>
        <v>3.7499999999999999E-2</v>
      </c>
      <c r="M53" s="2">
        <f t="shared" si="21"/>
        <v>3.5416666666666666E-2</v>
      </c>
      <c r="N53" s="2">
        <f t="shared" si="21"/>
        <v>3.4375000000000003E-2</v>
      </c>
      <c r="O53" s="2">
        <f t="shared" si="21"/>
        <v>3.3750000000000002E-2</v>
      </c>
      <c r="P53" s="2">
        <f t="shared" si="21"/>
        <v>3.2500000000000001E-2</v>
      </c>
      <c r="Q53" s="2">
        <f t="shared" si="21"/>
        <v>3.15E-2</v>
      </c>
    </row>
    <row r="54" spans="1:17" x14ac:dyDescent="0.25">
      <c r="A54" s="12">
        <v>5</v>
      </c>
      <c r="B54" s="2">
        <f t="shared" ref="B54:Q54" si="22">(1/(8*$A$54))+(1/(8*B$49))</f>
        <v>0.15</v>
      </c>
      <c r="C54" s="2">
        <f t="shared" si="22"/>
        <v>8.7499999999999994E-2</v>
      </c>
      <c r="D54" s="2">
        <f t="shared" si="22"/>
        <v>6.6666666666666666E-2</v>
      </c>
      <c r="E54" s="2">
        <f t="shared" si="22"/>
        <v>5.6250000000000001E-2</v>
      </c>
      <c r="F54" s="4">
        <f t="shared" si="22"/>
        <v>0.05</v>
      </c>
      <c r="G54" s="2">
        <f t="shared" si="22"/>
        <v>4.5833333333333337E-2</v>
      </c>
      <c r="H54" s="2">
        <f t="shared" si="22"/>
        <v>4.2857142857142858E-2</v>
      </c>
      <c r="I54" s="2">
        <f t="shared" si="22"/>
        <v>4.0625000000000001E-2</v>
      </c>
      <c r="J54" s="2">
        <f t="shared" si="22"/>
        <v>3.888888888888889E-2</v>
      </c>
      <c r="K54" s="2">
        <f t="shared" si="22"/>
        <v>3.7500000000000006E-2</v>
      </c>
      <c r="L54" s="2">
        <f t="shared" si="22"/>
        <v>3.125E-2</v>
      </c>
      <c r="M54" s="2">
        <f t="shared" si="22"/>
        <v>2.9166666666666667E-2</v>
      </c>
      <c r="N54" s="2">
        <f t="shared" si="22"/>
        <v>2.8125000000000001E-2</v>
      </c>
      <c r="O54" s="2">
        <f t="shared" si="22"/>
        <v>2.75E-2</v>
      </c>
      <c r="P54" s="2">
        <f t="shared" si="22"/>
        <v>2.6250000000000002E-2</v>
      </c>
      <c r="Q54" s="2">
        <f t="shared" si="22"/>
        <v>2.5250000000000002E-2</v>
      </c>
    </row>
    <row r="55" spans="1:17" x14ac:dyDescent="0.25">
      <c r="A55" s="12">
        <v>6</v>
      </c>
      <c r="B55" s="2">
        <f t="shared" ref="B55:Q55" si="23">(1/(8*$A$55))+(1/(8*B$49))</f>
        <v>0.14583333333333334</v>
      </c>
      <c r="C55" s="2">
        <f t="shared" si="23"/>
        <v>8.3333333333333329E-2</v>
      </c>
      <c r="D55" s="2">
        <f t="shared" si="23"/>
        <v>6.25E-2</v>
      </c>
      <c r="E55" s="2">
        <f t="shared" si="23"/>
        <v>5.2083333333333329E-2</v>
      </c>
      <c r="F55" s="2">
        <f t="shared" si="23"/>
        <v>4.5833333333333337E-2</v>
      </c>
      <c r="G55" s="4">
        <f t="shared" si="23"/>
        <v>4.1666666666666664E-2</v>
      </c>
      <c r="H55" s="2">
        <f t="shared" si="23"/>
        <v>3.8690476190476192E-2</v>
      </c>
      <c r="I55" s="2">
        <f t="shared" si="23"/>
        <v>3.6458333333333329E-2</v>
      </c>
      <c r="J55" s="2">
        <f t="shared" si="23"/>
        <v>3.4722222222222224E-2</v>
      </c>
      <c r="K55" s="2">
        <f t="shared" si="23"/>
        <v>3.3333333333333333E-2</v>
      </c>
      <c r="L55" s="2">
        <f t="shared" si="23"/>
        <v>2.7083333333333334E-2</v>
      </c>
      <c r="M55" s="2">
        <f t="shared" si="23"/>
        <v>2.4999999999999998E-2</v>
      </c>
      <c r="N55" s="2">
        <f t="shared" si="23"/>
        <v>2.3958333333333331E-2</v>
      </c>
      <c r="O55" s="2">
        <f t="shared" si="23"/>
        <v>2.3333333333333331E-2</v>
      </c>
      <c r="P55" s="2">
        <f t="shared" si="23"/>
        <v>2.2083333333333333E-2</v>
      </c>
      <c r="Q55" s="2">
        <f t="shared" si="23"/>
        <v>2.1083333333333332E-2</v>
      </c>
    </row>
    <row r="56" spans="1:17" x14ac:dyDescent="0.25">
      <c r="A56" s="12">
        <v>7</v>
      </c>
      <c r="B56" s="2">
        <f t="shared" ref="B56:Q56" si="24">(1/(8*$A$56))+(1/(8*B$49))</f>
        <v>0.14285714285714285</v>
      </c>
      <c r="C56" s="2">
        <f t="shared" si="24"/>
        <v>8.0357142857142849E-2</v>
      </c>
      <c r="D56" s="2">
        <f t="shared" si="24"/>
        <v>5.9523809523809521E-2</v>
      </c>
      <c r="E56" s="2">
        <f t="shared" si="24"/>
        <v>4.9107142857142856E-2</v>
      </c>
      <c r="F56" s="2">
        <f t="shared" si="24"/>
        <v>4.2857142857142858E-2</v>
      </c>
      <c r="G56" s="2">
        <f t="shared" si="24"/>
        <v>3.8690476190476192E-2</v>
      </c>
      <c r="H56" s="4">
        <f t="shared" si="24"/>
        <v>3.5714285714285712E-2</v>
      </c>
      <c r="I56" s="2">
        <f t="shared" si="24"/>
        <v>3.3482142857142856E-2</v>
      </c>
      <c r="J56" s="2">
        <f t="shared" si="24"/>
        <v>3.1746031746031744E-2</v>
      </c>
      <c r="K56" s="2">
        <f t="shared" si="24"/>
        <v>3.0357142857142857E-2</v>
      </c>
      <c r="L56" s="2">
        <f t="shared" si="24"/>
        <v>2.4107142857142855E-2</v>
      </c>
      <c r="M56" s="2">
        <f t="shared" si="24"/>
        <v>2.2023809523809522E-2</v>
      </c>
      <c r="N56" s="2">
        <f t="shared" si="24"/>
        <v>2.0982142857142855E-2</v>
      </c>
      <c r="O56" s="2">
        <f t="shared" si="24"/>
        <v>2.0357142857142855E-2</v>
      </c>
      <c r="P56" s="2">
        <f t="shared" si="24"/>
        <v>1.9107142857142857E-2</v>
      </c>
      <c r="Q56" s="2">
        <f t="shared" si="24"/>
        <v>1.8107142857142856E-2</v>
      </c>
    </row>
    <row r="57" spans="1:17" x14ac:dyDescent="0.25">
      <c r="A57" s="12">
        <v>8</v>
      </c>
      <c r="B57" s="2">
        <f t="shared" ref="B57:Q57" si="25">(1/(8*$A$57))+(1/(8*B$49))</f>
        <v>0.140625</v>
      </c>
      <c r="C57" s="2">
        <f t="shared" si="25"/>
        <v>7.8125E-2</v>
      </c>
      <c r="D57" s="2">
        <f t="shared" si="25"/>
        <v>5.7291666666666664E-2</v>
      </c>
      <c r="E57" s="2">
        <f t="shared" si="25"/>
        <v>4.6875E-2</v>
      </c>
      <c r="F57" s="2">
        <f t="shared" si="25"/>
        <v>4.0625000000000001E-2</v>
      </c>
      <c r="G57" s="2">
        <f t="shared" si="25"/>
        <v>3.6458333333333329E-2</v>
      </c>
      <c r="H57" s="2">
        <f t="shared" si="25"/>
        <v>3.3482142857142856E-2</v>
      </c>
      <c r="I57" s="4">
        <f t="shared" si="25"/>
        <v>3.125E-2</v>
      </c>
      <c r="J57" s="2">
        <f t="shared" si="25"/>
        <v>2.9513888888888888E-2</v>
      </c>
      <c r="K57" s="2">
        <f t="shared" si="25"/>
        <v>2.8125000000000001E-2</v>
      </c>
      <c r="L57" s="2">
        <f t="shared" si="25"/>
        <v>2.1874999999999999E-2</v>
      </c>
      <c r="M57" s="2">
        <f t="shared" si="25"/>
        <v>1.9791666666666666E-2</v>
      </c>
      <c r="N57" s="2">
        <f t="shared" si="25"/>
        <v>1.8749999999999999E-2</v>
      </c>
      <c r="O57" s="2">
        <f t="shared" si="25"/>
        <v>1.8124999999999999E-2</v>
      </c>
      <c r="P57" s="2">
        <f t="shared" si="25"/>
        <v>1.6875000000000001E-2</v>
      </c>
      <c r="Q57" s="2">
        <f t="shared" si="25"/>
        <v>1.5875E-2</v>
      </c>
    </row>
    <row r="58" spans="1:17" x14ac:dyDescent="0.25">
      <c r="A58" s="12">
        <v>9</v>
      </c>
      <c r="B58" s="2">
        <f t="shared" ref="B58:Q58" si="26">(1/(8*$A$58))+(1/(8*B$49))</f>
        <v>0.1388888888888889</v>
      </c>
      <c r="C58" s="2">
        <f t="shared" si="26"/>
        <v>7.6388888888888895E-2</v>
      </c>
      <c r="D58" s="2">
        <f t="shared" si="26"/>
        <v>5.5555555555555552E-2</v>
      </c>
      <c r="E58" s="2">
        <f t="shared" si="26"/>
        <v>4.5138888888888888E-2</v>
      </c>
      <c r="F58" s="2">
        <f t="shared" si="26"/>
        <v>3.888888888888889E-2</v>
      </c>
      <c r="G58" s="2">
        <f t="shared" si="26"/>
        <v>3.4722222222222224E-2</v>
      </c>
      <c r="H58" s="2">
        <f t="shared" si="26"/>
        <v>3.1746031746031744E-2</v>
      </c>
      <c r="I58" s="2">
        <f t="shared" si="26"/>
        <v>2.9513888888888888E-2</v>
      </c>
      <c r="J58" s="4">
        <f t="shared" si="26"/>
        <v>2.7777777777777776E-2</v>
      </c>
      <c r="K58" s="2">
        <f t="shared" si="26"/>
        <v>2.6388888888888889E-2</v>
      </c>
      <c r="L58" s="2">
        <f t="shared" si="26"/>
        <v>2.0138888888888887E-2</v>
      </c>
      <c r="M58" s="2">
        <f t="shared" si="26"/>
        <v>1.8055555555555554E-2</v>
      </c>
      <c r="N58" s="2">
        <f t="shared" si="26"/>
        <v>1.7013888888888887E-2</v>
      </c>
      <c r="O58" s="2">
        <f t="shared" si="26"/>
        <v>1.6388888888888887E-2</v>
      </c>
      <c r="P58" s="2">
        <f t="shared" si="26"/>
        <v>1.5138888888888887E-2</v>
      </c>
      <c r="Q58" s="2">
        <f t="shared" si="26"/>
        <v>1.4138888888888888E-2</v>
      </c>
    </row>
    <row r="59" spans="1:17" x14ac:dyDescent="0.25">
      <c r="A59" s="12">
        <v>10</v>
      </c>
      <c r="B59" s="2">
        <f t="shared" ref="B59:Q59" si="27">(1/(8*$A$59))+(1/(8*B$49))</f>
        <v>0.13750000000000001</v>
      </c>
      <c r="C59" s="2">
        <f t="shared" si="27"/>
        <v>7.4999999999999997E-2</v>
      </c>
      <c r="D59" s="2">
        <f t="shared" si="27"/>
        <v>5.4166666666666669E-2</v>
      </c>
      <c r="E59" s="2">
        <f t="shared" si="27"/>
        <v>4.3749999999999997E-2</v>
      </c>
      <c r="F59" s="2">
        <f t="shared" si="27"/>
        <v>3.7500000000000006E-2</v>
      </c>
      <c r="G59" s="2">
        <f t="shared" si="27"/>
        <v>3.3333333333333333E-2</v>
      </c>
      <c r="H59" s="2">
        <f t="shared" si="27"/>
        <v>3.0357142857142857E-2</v>
      </c>
      <c r="I59" s="2">
        <f t="shared" si="27"/>
        <v>2.8125000000000001E-2</v>
      </c>
      <c r="J59" s="2">
        <f t="shared" si="27"/>
        <v>2.6388888888888889E-2</v>
      </c>
      <c r="K59" s="4">
        <f t="shared" si="27"/>
        <v>2.5000000000000001E-2</v>
      </c>
      <c r="L59" s="2">
        <f t="shared" si="27"/>
        <v>1.8750000000000003E-2</v>
      </c>
      <c r="M59" s="2">
        <f t="shared" si="27"/>
        <v>1.6666666666666666E-2</v>
      </c>
      <c r="N59" s="2">
        <f t="shared" si="27"/>
        <v>1.5625E-2</v>
      </c>
      <c r="O59" s="2">
        <f t="shared" si="27"/>
        <v>1.5000000000000001E-2</v>
      </c>
      <c r="P59" s="2">
        <f t="shared" si="27"/>
        <v>1.375E-2</v>
      </c>
      <c r="Q59" s="2">
        <f t="shared" si="27"/>
        <v>1.2750000000000001E-2</v>
      </c>
    </row>
    <row r="60" spans="1:17" x14ac:dyDescent="0.25">
      <c r="A60" s="12">
        <v>20</v>
      </c>
      <c r="B60" s="2">
        <f t="shared" ref="B60:Q60" si="28">(1/(8*$A$60))+(1/(8*B$49))</f>
        <v>0.13125000000000001</v>
      </c>
      <c r="C60" s="2">
        <f t="shared" si="28"/>
        <v>6.8750000000000006E-2</v>
      </c>
      <c r="D60" s="2">
        <f t="shared" si="28"/>
        <v>4.7916666666666663E-2</v>
      </c>
      <c r="E60" s="2">
        <f t="shared" si="28"/>
        <v>3.7499999999999999E-2</v>
      </c>
      <c r="F60" s="2">
        <f t="shared" si="28"/>
        <v>3.125E-2</v>
      </c>
      <c r="G60" s="2">
        <f t="shared" si="28"/>
        <v>2.7083333333333334E-2</v>
      </c>
      <c r="H60" s="2">
        <f t="shared" si="28"/>
        <v>2.4107142857142855E-2</v>
      </c>
      <c r="I60" s="2">
        <f t="shared" si="28"/>
        <v>2.1874999999999999E-2</v>
      </c>
      <c r="J60" s="2">
        <f t="shared" si="28"/>
        <v>2.0138888888888887E-2</v>
      </c>
      <c r="K60" s="2">
        <f t="shared" si="28"/>
        <v>1.8750000000000003E-2</v>
      </c>
      <c r="L60" s="4">
        <f t="shared" si="28"/>
        <v>1.2500000000000001E-2</v>
      </c>
      <c r="M60" s="2">
        <f t="shared" si="28"/>
        <v>1.0416666666666668E-2</v>
      </c>
      <c r="N60" s="2">
        <f t="shared" si="28"/>
        <v>9.3750000000000014E-3</v>
      </c>
      <c r="O60" s="2">
        <f t="shared" si="28"/>
        <v>8.7500000000000008E-3</v>
      </c>
      <c r="P60" s="2">
        <f t="shared" si="28"/>
        <v>7.5000000000000006E-3</v>
      </c>
      <c r="Q60" s="2">
        <f t="shared" si="28"/>
        <v>6.5000000000000006E-3</v>
      </c>
    </row>
    <row r="61" spans="1:17" x14ac:dyDescent="0.25">
      <c r="A61" s="12">
        <v>30</v>
      </c>
      <c r="B61" s="2">
        <f t="shared" ref="B61:Q61" si="29">(1/(8*$A$61))+(1/(8*B$49))</f>
        <v>0.12916666666666668</v>
      </c>
      <c r="C61" s="2">
        <f t="shared" si="29"/>
        <v>6.6666666666666666E-2</v>
      </c>
      <c r="D61" s="2">
        <f t="shared" si="29"/>
        <v>4.583333333333333E-2</v>
      </c>
      <c r="E61" s="2">
        <f t="shared" si="29"/>
        <v>3.5416666666666666E-2</v>
      </c>
      <c r="F61" s="2">
        <f t="shared" si="29"/>
        <v>2.9166666666666667E-2</v>
      </c>
      <c r="G61" s="2">
        <f t="shared" si="29"/>
        <v>2.4999999999999998E-2</v>
      </c>
      <c r="H61" s="2">
        <f t="shared" si="29"/>
        <v>2.2023809523809522E-2</v>
      </c>
      <c r="I61" s="2">
        <f t="shared" si="29"/>
        <v>1.9791666666666666E-2</v>
      </c>
      <c r="J61" s="2">
        <f t="shared" si="29"/>
        <v>1.8055555555555554E-2</v>
      </c>
      <c r="K61" s="2">
        <f t="shared" si="29"/>
        <v>1.6666666666666666E-2</v>
      </c>
      <c r="L61" s="2">
        <f t="shared" si="29"/>
        <v>1.0416666666666668E-2</v>
      </c>
      <c r="M61" s="4">
        <f t="shared" si="29"/>
        <v>8.3333333333333332E-3</v>
      </c>
      <c r="N61" s="2">
        <f t="shared" si="29"/>
        <v>7.2916666666666668E-3</v>
      </c>
      <c r="O61" s="2">
        <f t="shared" si="29"/>
        <v>6.6666666666666662E-3</v>
      </c>
      <c r="P61" s="2">
        <f t="shared" si="29"/>
        <v>5.4166666666666669E-3</v>
      </c>
      <c r="Q61" s="2">
        <f t="shared" si="29"/>
        <v>4.4166666666666668E-3</v>
      </c>
    </row>
    <row r="62" spans="1:17" x14ac:dyDescent="0.25">
      <c r="A62" s="12">
        <v>40</v>
      </c>
      <c r="B62" s="2">
        <f t="shared" ref="B62:Q62" si="30">(1/(8*$A$62))+(1/(8*B$49))</f>
        <v>0.12812499999999999</v>
      </c>
      <c r="C62" s="2">
        <f t="shared" si="30"/>
        <v>6.5625000000000003E-2</v>
      </c>
      <c r="D62" s="2">
        <f t="shared" si="30"/>
        <v>4.4791666666666667E-2</v>
      </c>
      <c r="E62" s="2">
        <f t="shared" si="30"/>
        <v>3.4375000000000003E-2</v>
      </c>
      <c r="F62" s="2">
        <f t="shared" si="30"/>
        <v>2.8125000000000001E-2</v>
      </c>
      <c r="G62" s="2">
        <f t="shared" si="30"/>
        <v>2.3958333333333331E-2</v>
      </c>
      <c r="H62" s="2">
        <f t="shared" si="30"/>
        <v>2.0982142857142855E-2</v>
      </c>
      <c r="I62" s="2">
        <f t="shared" si="30"/>
        <v>1.8749999999999999E-2</v>
      </c>
      <c r="J62" s="2">
        <f t="shared" si="30"/>
        <v>1.7013888888888887E-2</v>
      </c>
      <c r="K62" s="2">
        <f t="shared" si="30"/>
        <v>1.5625E-2</v>
      </c>
      <c r="L62" s="2">
        <f t="shared" si="30"/>
        <v>9.3750000000000014E-3</v>
      </c>
      <c r="M62" s="2">
        <f t="shared" si="30"/>
        <v>7.2916666666666668E-3</v>
      </c>
      <c r="N62" s="4">
        <f t="shared" si="30"/>
        <v>6.2500000000000003E-3</v>
      </c>
      <c r="O62" s="2">
        <f t="shared" si="30"/>
        <v>5.6249999999999998E-3</v>
      </c>
      <c r="P62" s="2">
        <f t="shared" si="30"/>
        <v>4.3750000000000004E-3</v>
      </c>
      <c r="Q62" s="2">
        <f t="shared" si="30"/>
        <v>3.3750000000000004E-3</v>
      </c>
    </row>
    <row r="63" spans="1:17" x14ac:dyDescent="0.25">
      <c r="A63" s="12">
        <v>50</v>
      </c>
      <c r="B63" s="2">
        <f t="shared" ref="B63:Q63" si="31">(1/(8*$A$63))+(1/(8*B$49))</f>
        <v>0.1275</v>
      </c>
      <c r="C63" s="2">
        <f t="shared" si="31"/>
        <v>6.5000000000000002E-2</v>
      </c>
      <c r="D63" s="2">
        <f t="shared" si="31"/>
        <v>4.4166666666666667E-2</v>
      </c>
      <c r="E63" s="2">
        <f t="shared" si="31"/>
        <v>3.3750000000000002E-2</v>
      </c>
      <c r="F63" s="2">
        <f t="shared" si="31"/>
        <v>2.75E-2</v>
      </c>
      <c r="G63" s="2">
        <f t="shared" si="31"/>
        <v>2.3333333333333331E-2</v>
      </c>
      <c r="H63" s="2">
        <f t="shared" si="31"/>
        <v>2.0357142857142855E-2</v>
      </c>
      <c r="I63" s="2">
        <f t="shared" si="31"/>
        <v>1.8124999999999999E-2</v>
      </c>
      <c r="J63" s="2">
        <f t="shared" si="31"/>
        <v>1.6388888888888887E-2</v>
      </c>
      <c r="K63" s="2">
        <f t="shared" si="31"/>
        <v>1.5000000000000001E-2</v>
      </c>
      <c r="L63" s="2">
        <f t="shared" si="31"/>
        <v>8.7500000000000008E-3</v>
      </c>
      <c r="M63" s="2">
        <f t="shared" si="31"/>
        <v>6.6666666666666662E-3</v>
      </c>
      <c r="N63" s="2">
        <f t="shared" si="31"/>
        <v>5.6249999999999998E-3</v>
      </c>
      <c r="O63" s="4">
        <f t="shared" si="31"/>
        <v>5.0000000000000001E-3</v>
      </c>
      <c r="P63" s="2">
        <f t="shared" si="31"/>
        <v>3.7499999999999999E-3</v>
      </c>
      <c r="Q63" s="2">
        <f t="shared" si="31"/>
        <v>2.7499999999999998E-3</v>
      </c>
    </row>
    <row r="64" spans="1:17" x14ac:dyDescent="0.25">
      <c r="A64" s="12">
        <v>100</v>
      </c>
      <c r="B64" s="2">
        <f t="shared" ref="B64:Q64" si="32">(1/(8*$A$64))+(1/(8*B$49))</f>
        <v>0.12625</v>
      </c>
      <c r="C64" s="2">
        <f t="shared" si="32"/>
        <v>6.3750000000000001E-2</v>
      </c>
      <c r="D64" s="2">
        <f t="shared" si="32"/>
        <v>4.2916666666666665E-2</v>
      </c>
      <c r="E64" s="2">
        <f t="shared" si="32"/>
        <v>3.2500000000000001E-2</v>
      </c>
      <c r="F64" s="2">
        <f t="shared" si="32"/>
        <v>2.6250000000000002E-2</v>
      </c>
      <c r="G64" s="2">
        <f t="shared" si="32"/>
        <v>2.2083333333333333E-2</v>
      </c>
      <c r="H64" s="2">
        <f t="shared" si="32"/>
        <v>1.9107142857142857E-2</v>
      </c>
      <c r="I64" s="2">
        <f t="shared" si="32"/>
        <v>1.6875000000000001E-2</v>
      </c>
      <c r="J64" s="2">
        <f t="shared" si="32"/>
        <v>1.5138888888888887E-2</v>
      </c>
      <c r="K64" s="2">
        <f t="shared" si="32"/>
        <v>1.375E-2</v>
      </c>
      <c r="L64" s="2">
        <f t="shared" si="32"/>
        <v>7.5000000000000006E-3</v>
      </c>
      <c r="M64" s="2">
        <f t="shared" si="32"/>
        <v>5.4166666666666669E-3</v>
      </c>
      <c r="N64" s="2">
        <f t="shared" si="32"/>
        <v>4.3750000000000004E-3</v>
      </c>
      <c r="O64" s="2">
        <f t="shared" si="32"/>
        <v>3.7499999999999999E-3</v>
      </c>
      <c r="P64" s="4">
        <f t="shared" si="32"/>
        <v>2.5000000000000001E-3</v>
      </c>
      <c r="Q64" s="2">
        <f t="shared" si="32"/>
        <v>1.5E-3</v>
      </c>
    </row>
    <row r="65" spans="1:17" x14ac:dyDescent="0.25">
      <c r="A65" s="12">
        <v>500</v>
      </c>
      <c r="B65" s="2">
        <f t="shared" ref="B65:Q65" si="33">(1/(8*$A$65))+(1/(8*B$49))</f>
        <v>0.12525</v>
      </c>
      <c r="C65" s="2">
        <f t="shared" si="33"/>
        <v>6.275E-2</v>
      </c>
      <c r="D65" s="2">
        <f t="shared" si="33"/>
        <v>4.1916666666666665E-2</v>
      </c>
      <c r="E65" s="2">
        <f t="shared" si="33"/>
        <v>3.15E-2</v>
      </c>
      <c r="F65" s="2">
        <f t="shared" si="33"/>
        <v>2.5250000000000002E-2</v>
      </c>
      <c r="G65" s="2">
        <f t="shared" si="33"/>
        <v>2.1083333333333332E-2</v>
      </c>
      <c r="H65" s="2">
        <f t="shared" si="33"/>
        <v>1.8107142857142856E-2</v>
      </c>
      <c r="I65" s="2">
        <f t="shared" si="33"/>
        <v>1.5875E-2</v>
      </c>
      <c r="J65" s="2">
        <f t="shared" si="33"/>
        <v>1.4138888888888888E-2</v>
      </c>
      <c r="K65" s="2">
        <f t="shared" si="33"/>
        <v>1.2750000000000001E-2</v>
      </c>
      <c r="L65" s="2">
        <f t="shared" si="33"/>
        <v>6.5000000000000006E-3</v>
      </c>
      <c r="M65" s="2">
        <f t="shared" si="33"/>
        <v>4.4166666666666668E-3</v>
      </c>
      <c r="N65" s="2">
        <f t="shared" si="33"/>
        <v>3.3750000000000004E-3</v>
      </c>
      <c r="O65" s="2">
        <f t="shared" si="33"/>
        <v>2.7499999999999998E-3</v>
      </c>
      <c r="P65" s="2">
        <f t="shared" si="33"/>
        <v>1.5E-3</v>
      </c>
      <c r="Q65" s="4">
        <f t="shared" si="33"/>
        <v>5.0000000000000001E-4</v>
      </c>
    </row>
    <row r="66" spans="1:1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"/>
  <sheetViews>
    <sheetView workbookViewId="0">
      <selection activeCell="B8" sqref="B8"/>
    </sheetView>
  </sheetViews>
  <sheetFormatPr baseColWidth="10" defaultRowHeight="15" x14ac:dyDescent="0.25"/>
  <sheetData>
    <row r="2" spans="1:1" x14ac:dyDescent="0.25">
      <c r="A2" s="6" t="s">
        <v>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31"/>
  <sheetViews>
    <sheetView tabSelected="1" workbookViewId="0">
      <selection activeCell="H23" sqref="H23"/>
    </sheetView>
  </sheetViews>
  <sheetFormatPr baseColWidth="10" defaultRowHeight="15" x14ac:dyDescent="0.25"/>
  <cols>
    <col min="1" max="2" width="26.28515625" customWidth="1"/>
  </cols>
  <sheetData>
    <row r="1" spans="1:2" x14ac:dyDescent="0.25">
      <c r="A1" s="6" t="s">
        <v>14</v>
      </c>
    </row>
    <row r="2" spans="1:2" x14ac:dyDescent="0.25">
      <c r="A2" s="15" t="s">
        <v>6</v>
      </c>
    </row>
    <row r="3" spans="1:2" x14ac:dyDescent="0.25">
      <c r="A3" s="15" t="s">
        <v>7</v>
      </c>
    </row>
    <row r="4" spans="1:2" x14ac:dyDescent="0.25">
      <c r="A4" s="15" t="s">
        <v>8</v>
      </c>
    </row>
    <row r="5" spans="1:2" x14ac:dyDescent="0.25">
      <c r="A5" s="15" t="s">
        <v>9</v>
      </c>
    </row>
    <row r="6" spans="1:2" x14ac:dyDescent="0.25">
      <c r="A6" s="15" t="s">
        <v>10</v>
      </c>
    </row>
    <row r="7" spans="1:2" x14ac:dyDescent="0.25">
      <c r="A7" s="15" t="s">
        <v>11</v>
      </c>
    </row>
    <row r="8" spans="1:2" x14ac:dyDescent="0.25">
      <c r="A8" s="15" t="s">
        <v>12</v>
      </c>
    </row>
    <row r="9" spans="1:2" x14ac:dyDescent="0.25">
      <c r="A9" s="15" t="s">
        <v>13</v>
      </c>
    </row>
    <row r="12" spans="1:2" ht="30" x14ac:dyDescent="0.25">
      <c r="A12" s="17" t="s">
        <v>15</v>
      </c>
      <c r="B12" s="17" t="s">
        <v>16</v>
      </c>
    </row>
    <row r="13" spans="1:2" x14ac:dyDescent="0.25">
      <c r="A13" s="16">
        <v>1</v>
      </c>
      <c r="B13" s="18">
        <v>1</v>
      </c>
    </row>
    <row r="14" spans="1:2" x14ac:dyDescent="0.25">
      <c r="A14" s="16">
        <v>2</v>
      </c>
      <c r="B14" s="18">
        <v>0.71</v>
      </c>
    </row>
    <row r="15" spans="1:2" x14ac:dyDescent="0.25">
      <c r="A15" s="16">
        <v>3</v>
      </c>
      <c r="B15" s="18">
        <v>0.57999999999999996</v>
      </c>
    </row>
    <row r="16" spans="1:2" x14ac:dyDescent="0.25">
      <c r="A16" s="16">
        <v>4</v>
      </c>
      <c r="B16" s="18">
        <v>0.5</v>
      </c>
    </row>
    <row r="17" spans="1:2" x14ac:dyDescent="0.25">
      <c r="A17" s="16">
        <v>5</v>
      </c>
      <c r="B17" s="18">
        <v>0.45</v>
      </c>
    </row>
    <row r="18" spans="1:2" x14ac:dyDescent="0.25">
      <c r="A18" s="16">
        <v>6</v>
      </c>
      <c r="B18" s="18">
        <v>0.41</v>
      </c>
    </row>
    <row r="19" spans="1:2" x14ac:dyDescent="0.25">
      <c r="A19" s="16">
        <v>7</v>
      </c>
      <c r="B19" s="18">
        <v>0.38</v>
      </c>
    </row>
    <row r="20" spans="1:2" x14ac:dyDescent="0.25">
      <c r="A20" s="16">
        <v>8</v>
      </c>
      <c r="B20" s="18">
        <v>0.35</v>
      </c>
    </row>
    <row r="21" spans="1:2" x14ac:dyDescent="0.25">
      <c r="A21" s="16">
        <v>9</v>
      </c>
      <c r="B21" s="18">
        <v>0.33</v>
      </c>
    </row>
    <row r="22" spans="1:2" x14ac:dyDescent="0.25">
      <c r="A22" s="16">
        <v>10</v>
      </c>
      <c r="B22" s="18">
        <v>0.32</v>
      </c>
    </row>
    <row r="25" spans="1:2" x14ac:dyDescent="0.25">
      <c r="A25" s="6" t="s">
        <v>23</v>
      </c>
    </row>
    <row r="26" spans="1:2" x14ac:dyDescent="0.25">
      <c r="A26" s="15" t="s">
        <v>17</v>
      </c>
    </row>
    <row r="27" spans="1:2" x14ac:dyDescent="0.25">
      <c r="A27" s="15" t="s">
        <v>18</v>
      </c>
    </row>
    <row r="28" spans="1:2" x14ac:dyDescent="0.25">
      <c r="A28" s="15" t="s">
        <v>19</v>
      </c>
    </row>
    <row r="29" spans="1:2" x14ac:dyDescent="0.25">
      <c r="A29" s="15" t="s">
        <v>20</v>
      </c>
    </row>
    <row r="30" spans="1:2" x14ac:dyDescent="0.25">
      <c r="A30" s="15" t="s">
        <v>21</v>
      </c>
    </row>
    <row r="31" spans="1:2" x14ac:dyDescent="0.25">
      <c r="A31" s="15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IZK und Population</vt:lpstr>
      <vt:lpstr>Berechnung IZK</vt:lpstr>
      <vt:lpstr>Selektion aufgrund Ist-Analyse</vt:lpstr>
    </vt:vector>
  </TitlesOfParts>
  <Company>Putzer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Putzer</dc:creator>
  <cp:lastModifiedBy>Monika</cp:lastModifiedBy>
  <dcterms:created xsi:type="dcterms:W3CDTF">2012-12-02T05:29:55Z</dcterms:created>
  <dcterms:modified xsi:type="dcterms:W3CDTF">2021-08-14T21:06:56Z</dcterms:modified>
</cp:coreProperties>
</file>